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9.保険課\！医療給付係\各種様式・HP修正_短期給付\R0711_HP様式変更（証→等）\UP用\"/>
    </mc:Choice>
  </mc:AlternateContent>
  <xr:revisionPtr revIDLastSave="0" documentId="13_ncr:1_{CA33C2B2-FB09-4536-8C83-D565ECE2C3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報酬支給額証明書兼傷病手当金支給額計算書" sheetId="13" r:id="rId1"/>
  </sheets>
  <definedNames>
    <definedName name="_xlnm.Print_Area" localSheetId="0">報酬支給額証明書兼傷病手当金支給額計算書!$A$1:$AF$38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3" l="1"/>
  <c r="Z5" i="13"/>
  <c r="H31" i="13"/>
  <c r="H33" i="13" s="1"/>
  <c r="H34" i="13" s="1"/>
  <c r="E8" i="13"/>
  <c r="N8" i="13"/>
  <c r="W8" i="13"/>
  <c r="F14" i="13"/>
  <c r="F18" i="13" s="1"/>
  <c r="O14" i="13"/>
  <c r="O18" i="13" s="1"/>
  <c r="X14" i="13"/>
  <c r="F15" i="13"/>
  <c r="O15" i="13"/>
  <c r="X15" i="13"/>
  <c r="F16" i="13"/>
  <c r="O16" i="13"/>
  <c r="X16" i="13"/>
  <c r="F17" i="13"/>
  <c r="O17" i="13"/>
  <c r="X17" i="13"/>
  <c r="O19" i="13"/>
  <c r="X19" i="13"/>
  <c r="E22" i="13"/>
  <c r="H22" i="13"/>
  <c r="N22" i="13"/>
  <c r="Q22" i="13"/>
  <c r="W22" i="13"/>
  <c r="Z22" i="13"/>
  <c r="Z27" i="13" s="1"/>
  <c r="E23" i="13"/>
  <c r="H23" i="13"/>
  <c r="N23" i="13"/>
  <c r="Q23" i="13"/>
  <c r="Q27" i="13"/>
  <c r="W23" i="13"/>
  <c r="Z23" i="13"/>
  <c r="H24" i="13"/>
  <c r="Q24" i="13"/>
  <c r="Z24" i="13"/>
  <c r="H25" i="13"/>
  <c r="Q25" i="13"/>
  <c r="Z25" i="13"/>
  <c r="H26" i="13"/>
  <c r="Q26" i="13"/>
  <c r="Z26" i="13"/>
  <c r="H28" i="13"/>
  <c r="Q28" i="13"/>
  <c r="Z28" i="13"/>
  <c r="Q29" i="13"/>
  <c r="Q32" i="13"/>
  <c r="Z29" i="13"/>
  <c r="Z32" i="13" s="1"/>
  <c r="Q31" i="13"/>
  <c r="Q33" i="13" s="1"/>
  <c r="Q34" i="13" s="1"/>
  <c r="Z31" i="13"/>
  <c r="B36" i="13"/>
  <c r="H27" i="13"/>
  <c r="F19" i="13"/>
  <c r="H29" i="13"/>
  <c r="H32" i="13"/>
  <c r="X18" i="13"/>
  <c r="Z33" i="13" l="1"/>
  <c r="Z34" i="13" s="1"/>
  <c r="AA36" i="13" s="1"/>
</calcChain>
</file>

<file path=xl/sharedStrings.xml><?xml version="1.0" encoding="utf-8"?>
<sst xmlns="http://schemas.openxmlformats.org/spreadsheetml/2006/main" count="130" uniqueCount="51">
  <si>
    <t>期間</t>
    <rPh sb="0" eb="2">
      <t>キカン</t>
    </rPh>
    <phoneticPr fontId="1"/>
  </si>
  <si>
    <t>上記期間の支給対象日数</t>
    <rPh sb="0" eb="2">
      <t>ジョウキ</t>
    </rPh>
    <rPh sb="2" eb="4">
      <t>キカン</t>
    </rPh>
    <rPh sb="5" eb="7">
      <t>シキュウ</t>
    </rPh>
    <rPh sb="7" eb="9">
      <t>タイショウ</t>
    </rPh>
    <rPh sb="9" eb="11">
      <t>ニッスウ</t>
    </rPh>
    <phoneticPr fontId="1"/>
  </si>
  <si>
    <t>給与支給割合</t>
    <rPh sb="0" eb="2">
      <t>キュウヨ</t>
    </rPh>
    <rPh sb="2" eb="4">
      <t>シキュウ</t>
    </rPh>
    <rPh sb="4" eb="6">
      <t>ワリアイ</t>
    </rPh>
    <phoneticPr fontId="1"/>
  </si>
  <si>
    <t>日</t>
    <rPh sb="0" eb="1">
      <t>ニチ</t>
    </rPh>
    <phoneticPr fontId="1"/>
  </si>
  <si>
    <t>日から</t>
    <rPh sb="0" eb="1">
      <t>ニチ</t>
    </rPh>
    <phoneticPr fontId="1"/>
  </si>
  <si>
    <t>日まで</t>
    <rPh sb="0" eb="1">
      <t>ニチ</t>
    </rPh>
    <phoneticPr fontId="1"/>
  </si>
  <si>
    <t>割</t>
    <rPh sb="0" eb="1">
      <t>ワリ</t>
    </rPh>
    <phoneticPr fontId="1"/>
  </si>
  <si>
    <t>報酬①</t>
    <rPh sb="0" eb="2">
      <t>ホウシュウ</t>
    </rPh>
    <phoneticPr fontId="1"/>
  </si>
  <si>
    <t>種別</t>
    <rPh sb="0" eb="2">
      <t>シュベツ</t>
    </rPh>
    <phoneticPr fontId="1"/>
  </si>
  <si>
    <t>本来の支給額</t>
    <rPh sb="0" eb="2">
      <t>ホンライ</t>
    </rPh>
    <rPh sb="3" eb="6">
      <t>シキュウガク</t>
    </rPh>
    <phoneticPr fontId="1"/>
  </si>
  <si>
    <t>地域手当</t>
    <rPh sb="0" eb="2">
      <t>チイキ</t>
    </rPh>
    <rPh sb="2" eb="4">
      <t>テアテ</t>
    </rPh>
    <phoneticPr fontId="1"/>
  </si>
  <si>
    <t>報酬②</t>
    <rPh sb="0" eb="2">
      <t>ホウシュウ</t>
    </rPh>
    <phoneticPr fontId="1"/>
  </si>
  <si>
    <t>扶養手当</t>
    <rPh sb="0" eb="2">
      <t>フヨウ</t>
    </rPh>
    <rPh sb="2" eb="4">
      <t>テアテ</t>
    </rPh>
    <phoneticPr fontId="1"/>
  </si>
  <si>
    <t>住居手当</t>
    <rPh sb="0" eb="2">
      <t>ジュウキョ</t>
    </rPh>
    <rPh sb="2" eb="4">
      <t>テアテ</t>
    </rPh>
    <phoneticPr fontId="1"/>
  </si>
  <si>
    <t>支給実績</t>
    <rPh sb="0" eb="2">
      <t>シキュウ</t>
    </rPh>
    <rPh sb="2" eb="4">
      <t>ジッセキ</t>
    </rPh>
    <phoneticPr fontId="1"/>
  </si>
  <si>
    <t>円</t>
    <rPh sb="0" eb="1">
      <t>エン</t>
    </rPh>
    <phoneticPr fontId="1"/>
  </si>
  <si>
    <t>左の手当に対する
期間内の支給割合</t>
    <rPh sb="0" eb="1">
      <t>ヒダリ</t>
    </rPh>
    <rPh sb="2" eb="4">
      <t>テアテ</t>
    </rPh>
    <rPh sb="5" eb="6">
      <t>タイ</t>
    </rPh>
    <rPh sb="9" eb="12">
      <t>キカンナイ</t>
    </rPh>
    <rPh sb="13" eb="15">
      <t>シキュウ</t>
    </rPh>
    <rPh sb="15" eb="17">
      <t>ワリアイ</t>
    </rPh>
    <phoneticPr fontId="1"/>
  </si>
  <si>
    <t>支給実績</t>
    <rPh sb="0" eb="2">
      <t>シキュウ</t>
    </rPh>
    <rPh sb="2" eb="4">
      <t>ジッセキ</t>
    </rPh>
    <phoneticPr fontId="1"/>
  </si>
  <si>
    <t>小計</t>
    <rPh sb="0" eb="2">
      <t>ショウケイ</t>
    </rPh>
    <phoneticPr fontId="1"/>
  </si>
  <si>
    <t>給  料</t>
    <rPh sb="0" eb="1">
      <t>キュウ</t>
    </rPh>
    <rPh sb="3" eb="4">
      <t>リョウ</t>
    </rPh>
    <phoneticPr fontId="1"/>
  </si>
  <si>
    <t>の要勤務日数</t>
    <rPh sb="1" eb="2">
      <t>ヨウ</t>
    </rPh>
    <rPh sb="2" eb="4">
      <t>キンム</t>
    </rPh>
    <rPh sb="4" eb="6">
      <t>ニッスウ</t>
    </rPh>
    <phoneticPr fontId="1"/>
  </si>
  <si>
    <t>日</t>
    <rPh sb="0" eb="1">
      <t>ニチ</t>
    </rPh>
    <phoneticPr fontId="1"/>
  </si>
  <si>
    <t>氏   名</t>
    <rPh sb="0" eb="1">
      <t>シ</t>
    </rPh>
    <rPh sb="4" eb="5">
      <t>メイ</t>
    </rPh>
    <phoneticPr fontId="1"/>
  </si>
  <si>
    <r>
      <t xml:space="preserve">標準報酬の日額（Ａ÷22）
</t>
    </r>
    <r>
      <rPr>
        <sz val="9"/>
        <color indexed="8"/>
        <rFont val="ＭＳ 明朝"/>
        <family val="1"/>
        <charset val="128"/>
      </rPr>
      <t>※10円未満四捨五入</t>
    </r>
    <rPh sb="0" eb="2">
      <t>ヒョウジュン</t>
    </rPh>
    <rPh sb="2" eb="4">
      <t>ホウシュウ</t>
    </rPh>
    <rPh sb="5" eb="7">
      <t>ニチガク</t>
    </rPh>
    <rPh sb="17" eb="18">
      <t>エン</t>
    </rPh>
    <rPh sb="18" eb="20">
      <t>ミマン</t>
    </rPh>
    <rPh sb="20" eb="24">
      <t>シシャゴニュウ</t>
    </rPh>
    <phoneticPr fontId="1"/>
  </si>
  <si>
    <r>
      <t>給付日額（Ｂ×2/3）</t>
    </r>
    <r>
      <rPr>
        <sz val="14"/>
        <color indexed="8"/>
        <rFont val="ＭＳ 明朝"/>
        <family val="1"/>
        <charset val="128"/>
      </rPr>
      <t xml:space="preserve">
</t>
    </r>
    <r>
      <rPr>
        <sz val="9"/>
        <color indexed="8"/>
        <rFont val="ＭＳ 明朝"/>
        <family val="1"/>
        <charset val="128"/>
      </rPr>
      <t>※1円未満四捨五入</t>
    </r>
    <rPh sb="0" eb="2">
      <t>キュウフ</t>
    </rPh>
    <rPh sb="2" eb="4">
      <t>ニチガク</t>
    </rPh>
    <phoneticPr fontId="1"/>
  </si>
  <si>
    <t>報酬日額①（要勤務日数分の1）</t>
    <rPh sb="0" eb="2">
      <t>ホウシュウ</t>
    </rPh>
    <rPh sb="2" eb="4">
      <t>ニチガク</t>
    </rPh>
    <rPh sb="6" eb="7">
      <t>ヨウ</t>
    </rPh>
    <rPh sb="7" eb="10">
      <t>キンムビ</t>
    </rPh>
    <rPh sb="10" eb="12">
      <t>スウフン</t>
    </rPh>
    <phoneticPr fontId="1"/>
  </si>
  <si>
    <t>報酬日額②（22分の1）</t>
    <rPh sb="0" eb="2">
      <t>ホウシュウ</t>
    </rPh>
    <rPh sb="2" eb="4">
      <t>ニチガク</t>
    </rPh>
    <rPh sb="8" eb="9">
      <t>プン</t>
    </rPh>
    <phoneticPr fontId="1"/>
  </si>
  <si>
    <t>円</t>
    <rPh sb="0" eb="1">
      <t>エン</t>
    </rPh>
    <phoneticPr fontId="1"/>
  </si>
  <si>
    <t>● 給付日額の算定</t>
    <rPh sb="2" eb="4">
      <t>キュウフ</t>
    </rPh>
    <rPh sb="4" eb="6">
      <t>ニチガク</t>
    </rPh>
    <rPh sb="7" eb="9">
      <t>サンテイ</t>
    </rPh>
    <phoneticPr fontId="1"/>
  </si>
  <si>
    <t>● 傷病手当金支給額</t>
    <rPh sb="2" eb="4">
      <t>ショウビョウ</t>
    </rPh>
    <rPh sb="4" eb="6">
      <t>テアテ</t>
    </rPh>
    <rPh sb="6" eb="7">
      <t>キン</t>
    </rPh>
    <rPh sb="7" eb="10">
      <t>シキュウガク</t>
    </rPh>
    <phoneticPr fontId="1"/>
  </si>
  <si>
    <t>報酬日額（Ｄ）</t>
    <rPh sb="0" eb="2">
      <t>ホウシュウ</t>
    </rPh>
    <rPh sb="2" eb="4">
      <t>ニチガク</t>
    </rPh>
    <phoneticPr fontId="1"/>
  </si>
  <si>
    <t>円(Ａ)</t>
    <rPh sb="0" eb="1">
      <t>エン</t>
    </rPh>
    <phoneticPr fontId="1"/>
  </si>
  <si>
    <t>報酬日額（①＋②）の合計(Ｄ)</t>
    <rPh sb="0" eb="2">
      <t>ホウシュウ</t>
    </rPh>
    <rPh sb="2" eb="4">
      <t>ニチガク</t>
    </rPh>
    <rPh sb="10" eb="12">
      <t>ゴウケイ</t>
    </rPh>
    <phoneticPr fontId="1"/>
  </si>
  <si>
    <t>支給開始月以前12か月の
平均標準報酬の月額 ※</t>
    <rPh sb="0" eb="2">
      <t>シキュウ</t>
    </rPh>
    <rPh sb="2" eb="4">
      <t>カイシ</t>
    </rPh>
    <rPh sb="4" eb="5">
      <t>ツキ</t>
    </rPh>
    <rPh sb="5" eb="7">
      <t>イゼン</t>
    </rPh>
    <rPh sb="10" eb="11">
      <t>ゲツ</t>
    </rPh>
    <rPh sb="13" eb="15">
      <t>ヘイキン</t>
    </rPh>
    <rPh sb="15" eb="17">
      <t>ヒョウジュン</t>
    </rPh>
    <rPh sb="17" eb="19">
      <t>ホウシュウ</t>
    </rPh>
    <rPh sb="20" eb="22">
      <t>ゲツガク</t>
    </rPh>
    <phoneticPr fontId="1"/>
  </si>
  <si>
    <t>※12か月に満たない場合は、①支給開始月以前の平均標準報酬の月額　②共済組合の平均標準報酬の月額　のいずれか低い額</t>
    <rPh sb="4" eb="5">
      <t>ツキ</t>
    </rPh>
    <rPh sb="6" eb="7">
      <t>ミ</t>
    </rPh>
    <rPh sb="10" eb="12">
      <t>バアイ</t>
    </rPh>
    <rPh sb="34" eb="36">
      <t>キョウサイ</t>
    </rPh>
    <rPh sb="36" eb="38">
      <t>クミアイ</t>
    </rPh>
    <rPh sb="39" eb="41">
      <t>ヘイキン</t>
    </rPh>
    <rPh sb="41" eb="43">
      <t>ヒョウジュン</t>
    </rPh>
    <rPh sb="43" eb="45">
      <t>ホウシュウ</t>
    </rPh>
    <rPh sb="46" eb="48">
      <t>ゲツガク</t>
    </rPh>
    <rPh sb="54" eb="55">
      <t>ヒク</t>
    </rPh>
    <rPh sb="56" eb="57">
      <t>ガク</t>
    </rPh>
    <phoneticPr fontId="1"/>
  </si>
  <si>
    <t>円(Ｃ)</t>
    <rPh sb="0" eb="1">
      <t>エン</t>
    </rPh>
    <phoneticPr fontId="1"/>
  </si>
  <si>
    <t>給付日額（Ｃ）</t>
    <rPh sb="0" eb="2">
      <t>キュウフ</t>
    </rPh>
    <rPh sb="2" eb="4">
      <t>ニチガク</t>
    </rPh>
    <phoneticPr fontId="1"/>
  </si>
  <si>
    <t>給料の調整額</t>
    <rPh sb="0" eb="2">
      <t>キュウリョウ</t>
    </rPh>
    <rPh sb="3" eb="5">
      <t>チョウセイ</t>
    </rPh>
    <rPh sb="5" eb="6">
      <t>ガク</t>
    </rPh>
    <phoneticPr fontId="1"/>
  </si>
  <si>
    <t>円(Ｂ)</t>
    <rPh sb="0" eb="1">
      <t>エン</t>
    </rPh>
    <phoneticPr fontId="1"/>
  </si>
  <si>
    <r>
      <t>傷病手当金支給額</t>
    </r>
    <r>
      <rPr>
        <sz val="9"/>
        <color indexed="8"/>
        <rFont val="ＭＳ 明朝"/>
        <family val="1"/>
        <charset val="128"/>
      </rPr>
      <t>（支給日額×日数）</t>
    </r>
    <rPh sb="0" eb="2">
      <t>ショウビョウ</t>
    </rPh>
    <rPh sb="2" eb="4">
      <t>テアテ</t>
    </rPh>
    <rPh sb="4" eb="5">
      <t>キン</t>
    </rPh>
    <rPh sb="5" eb="7">
      <t>シキュウ</t>
    </rPh>
    <rPh sb="7" eb="8">
      <t>ガク</t>
    </rPh>
    <rPh sb="9" eb="11">
      <t>シキュウ</t>
    </rPh>
    <rPh sb="11" eb="13">
      <t>ニチガク</t>
    </rPh>
    <rPh sb="14" eb="16">
      <t>ニッスウ</t>
    </rPh>
    <phoneticPr fontId="1"/>
  </si>
  <si>
    <t>の勤務しなかった期間について、上記の金額の報酬を支払ったことを証明します。</t>
    <rPh sb="1" eb="3">
      <t>キンム</t>
    </rPh>
    <rPh sb="8" eb="10">
      <t>キカン</t>
    </rPh>
    <rPh sb="15" eb="17">
      <t>ジョウキ</t>
    </rPh>
    <rPh sb="18" eb="20">
      <t>キンガク</t>
    </rPh>
    <rPh sb="21" eb="23">
      <t>ホウシュウ</t>
    </rPh>
    <rPh sb="24" eb="26">
      <t>シハラ</t>
    </rPh>
    <rPh sb="31" eb="33">
      <t>ショウメイ</t>
    </rPh>
    <phoneticPr fontId="1"/>
  </si>
  <si>
    <t>給与担当者</t>
    <rPh sb="0" eb="2">
      <t>キュウヨ</t>
    </rPh>
    <rPh sb="2" eb="5">
      <t>タントウシャ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</si>
  <si>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</si>
  <si>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</si>
  <si>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r>
      <t>支給日額（Ｃ－Ｄ）</t>
    </r>
    <r>
      <rPr>
        <sz val="9"/>
        <color indexed="8"/>
        <rFont val="ＭＳ 明朝"/>
        <family val="1"/>
        <charset val="128"/>
      </rPr>
      <t>※ﾏｲﾅｽの場合 0円</t>
    </r>
    <rPh sb="0" eb="2">
      <t>シキュウ</t>
    </rPh>
    <rPh sb="2" eb="4">
      <t>ニチガク</t>
    </rPh>
    <rPh sb="15" eb="17">
      <t>バアイ</t>
    </rPh>
    <rPh sb="19" eb="20">
      <t>エン</t>
    </rPh>
    <phoneticPr fontId="1"/>
  </si>
  <si>
    <t>● 報酬支給額及び報酬日額の算定</t>
    <rPh sb="2" eb="4">
      <t>ホウシュウ</t>
    </rPh>
    <rPh sb="4" eb="7">
      <t>シキュウガク</t>
    </rPh>
    <rPh sb="7" eb="8">
      <t>オヨ</t>
    </rPh>
    <rPh sb="9" eb="11">
      <t>ホウシュウ</t>
    </rPh>
    <rPh sb="11" eb="13">
      <t>ニチガク</t>
    </rPh>
    <rPh sb="14" eb="16">
      <t>サンテイ</t>
    </rPh>
    <phoneticPr fontId="1"/>
  </si>
  <si>
    <t>報酬支給額証明書 兼 傷病手当金支給額計算書</t>
    <rPh sb="0" eb="2">
      <t>ホウシュウ</t>
    </rPh>
    <rPh sb="2" eb="5">
      <t>シキュウガク</t>
    </rPh>
    <rPh sb="5" eb="8">
      <t>ショウメイショ</t>
    </rPh>
    <rPh sb="9" eb="10">
      <t>ケン</t>
    </rPh>
    <rPh sb="11" eb="13">
      <t>ショウビョウ</t>
    </rPh>
    <rPh sb="13" eb="15">
      <t>テアテ</t>
    </rPh>
    <rPh sb="15" eb="16">
      <t>キン</t>
    </rPh>
    <rPh sb="16" eb="19">
      <t>シキュウガク</t>
    </rPh>
    <rPh sb="19" eb="22">
      <t>ケイサンショ</t>
    </rPh>
    <phoneticPr fontId="1"/>
  </si>
  <si>
    <t>　　　　年　　　月　　　日</t>
    <rPh sb="4" eb="5">
      <t>ネン</t>
    </rPh>
    <rPh sb="8" eb="9">
      <t>ツキ</t>
    </rPh>
    <rPh sb="12" eb="13">
      <t>ヒ</t>
    </rPh>
    <phoneticPr fontId="1"/>
  </si>
  <si>
    <t>-</t>
    <phoneticPr fontId="1"/>
  </si>
  <si>
    <t>傷病手当金支給額</t>
    <phoneticPr fontId="1"/>
  </si>
  <si>
    <t>組合員等
記号番号</t>
    <rPh sb="0" eb="3">
      <t>クミアイイン</t>
    </rPh>
    <rPh sb="3" eb="4">
      <t>トウ</t>
    </rPh>
    <rPh sb="5" eb="7">
      <t>キゴウ</t>
    </rPh>
    <rPh sb="7" eb="9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</si>
</sst>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[$-411]ggge&quot;年&quot;m&quot;月&quot;"/>
    <numFmt numFmtId="178" formatCode="###\ &quot; －&quot;"/>
  </numFmts>
  <fonts count="18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4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20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hair">
        <color indexed="64"/>
      </diagonal>
    </border>
    <border diagonalUp="1">
      <left/>
      <right style="hair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medium">
        <color indexed="64"/>
      </left>
      <right/>
      <top style="medium">
        <color indexed="64"/>
      </top>
      <bottom style="double">
        <color indexed="64"/>
      </bottom>
      <diagonal style="hair">
        <color indexed="64"/>
      </diagonal>
    </border>
    <border diagonalUp="1">
      <left/>
      <right/>
      <top style="medium">
        <color indexed="64"/>
      </top>
      <bottom style="double">
        <color indexed="64"/>
      </bottom>
      <diagonal style="hair">
        <color indexed="64"/>
      </diagonal>
    </border>
    <border diagonalUp="1">
      <left/>
      <right style="hair">
        <color indexed="64"/>
      </right>
      <top style="medium">
        <color indexed="64"/>
      </top>
      <bottom style="double">
        <color indexed="64"/>
      </bottom>
      <diagonal style="hair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17" fillId="0" borderId="0"/>
  </cellStyleXfs>
  <cellXfs count="2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horizontal="center" vertical="center" justifyLastLine="1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justifyLastLine="1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justifyLastLine="1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justifyLastLine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9" fillId="0" borderId="13" xfId="0" applyFont="1" applyBorder="1" applyAlignment="1">
      <alignment horizontal="right" vertical="center" indent="1"/>
    </xf>
    <xf numFmtId="0" fontId="9" fillId="0" borderId="5" xfId="0" applyFont="1" applyBorder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NumberFormat="1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12" fillId="0" borderId="0" xfId="0" applyFo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20" xfId="0" applyFont="1" applyBorder="1" applyAlignment="1">
      <alignment horizontal="center" vertical="center" justifyLastLine="1"/>
    </xf>
    <xf numFmtId="0" fontId="3" fillId="0" borderId="21" xfId="0" applyFont="1" applyBorder="1" applyAlignment="1">
      <alignment horizontal="center" vertical="center" justifyLastLine="1"/>
    </xf>
    <xf numFmtId="178" fontId="15" fillId="0" borderId="13" xfId="0" applyNumberFormat="1" applyFont="1" applyFill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distributed" vertical="center"/>
    </xf>
    <xf numFmtId="0" fontId="8" fillId="0" borderId="1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22" xfId="0" applyFont="1" applyBorder="1" applyAlignment="1">
      <alignment horizontal="distributed" vertical="center"/>
    </xf>
    <xf numFmtId="0" fontId="8" fillId="0" borderId="24" xfId="0" applyFont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" fontId="3" fillId="0" borderId="25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5" fillId="2" borderId="27" xfId="0" applyNumberFormat="1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38" fontId="9" fillId="2" borderId="29" xfId="1" applyFont="1" applyFill="1" applyBorder="1" applyAlignment="1" applyProtection="1">
      <alignment horizontal="right" vertical="center" indent="1"/>
      <protection locked="0"/>
    </xf>
    <xf numFmtId="38" fontId="9" fillId="2" borderId="30" xfId="1" applyFont="1" applyFill="1" applyBorder="1" applyAlignment="1" applyProtection="1">
      <alignment horizontal="right" vertical="center" indent="1"/>
      <protection locked="0"/>
    </xf>
    <xf numFmtId="38" fontId="9" fillId="2" borderId="31" xfId="1" applyFont="1" applyFill="1" applyBorder="1" applyAlignment="1" applyProtection="1">
      <alignment horizontal="right" vertical="center" indent="1"/>
      <protection locked="0"/>
    </xf>
    <xf numFmtId="0" fontId="3" fillId="2" borderId="18" xfId="0" applyFont="1" applyFill="1" applyBorder="1" applyAlignment="1" applyProtection="1">
      <alignment horizontal="center" vertical="center" justifyLastLine="1"/>
      <protection locked="0"/>
    </xf>
    <xf numFmtId="0" fontId="3" fillId="2" borderId="21" xfId="0" applyFont="1" applyFill="1" applyBorder="1" applyAlignment="1" applyProtection="1">
      <alignment horizontal="center" vertical="center" justifyLastLine="1"/>
      <protection locked="0"/>
    </xf>
    <xf numFmtId="0" fontId="3" fillId="2" borderId="19" xfId="0" applyFont="1" applyFill="1" applyBorder="1" applyAlignment="1" applyProtection="1">
      <alignment horizontal="center" vertical="center" justifyLastLine="1"/>
      <protection locked="0"/>
    </xf>
    <xf numFmtId="38" fontId="9" fillId="2" borderId="32" xfId="1" applyFont="1" applyFill="1" applyBorder="1" applyAlignment="1" applyProtection="1">
      <alignment horizontal="right" vertical="center" indent="1"/>
      <protection locked="0"/>
    </xf>
    <xf numFmtId="177" fontId="8" fillId="0" borderId="33" xfId="0" applyNumberFormat="1" applyFont="1" applyBorder="1" applyAlignment="1">
      <alignment horizontal="right" vertical="center"/>
    </xf>
    <xf numFmtId="58" fontId="8" fillId="2" borderId="2" xfId="0" applyNumberFormat="1" applyFont="1" applyFill="1" applyBorder="1" applyAlignment="1" applyProtection="1">
      <alignment horizontal="right" vertical="center"/>
      <protection locked="0"/>
    </xf>
    <xf numFmtId="58" fontId="8" fillId="2" borderId="0" xfId="0" applyNumberFormat="1" applyFont="1" applyFill="1" applyBorder="1" applyAlignment="1" applyProtection="1">
      <alignment horizontal="right" vertical="center"/>
      <protection locked="0"/>
    </xf>
    <xf numFmtId="176" fontId="9" fillId="2" borderId="18" xfId="1" applyNumberFormat="1" applyFont="1" applyFill="1" applyBorder="1" applyAlignment="1" applyProtection="1">
      <alignment horizontal="right" vertical="center" indent="1"/>
      <protection locked="0"/>
    </xf>
    <xf numFmtId="176" fontId="9" fillId="2" borderId="66" xfId="1" applyNumberFormat="1" applyFont="1" applyFill="1" applyBorder="1" applyAlignment="1" applyProtection="1">
      <alignment horizontal="right" vertical="center" indent="1"/>
      <protection locked="0"/>
    </xf>
    <xf numFmtId="38" fontId="9" fillId="0" borderId="31" xfId="1" applyFont="1" applyBorder="1" applyAlignment="1">
      <alignment horizontal="right" vertical="center" indent="1"/>
    </xf>
    <xf numFmtId="38" fontId="9" fillId="0" borderId="66" xfId="1" applyFont="1" applyBorder="1" applyAlignment="1">
      <alignment horizontal="right" vertical="center" indent="1"/>
    </xf>
    <xf numFmtId="176" fontId="9" fillId="2" borderId="6" xfId="1" applyNumberFormat="1" applyFont="1" applyFill="1" applyBorder="1" applyAlignment="1" applyProtection="1">
      <alignment horizontal="right" vertical="center" indent="1"/>
      <protection locked="0"/>
    </xf>
    <xf numFmtId="176" fontId="9" fillId="2" borderId="8" xfId="1" applyNumberFormat="1" applyFont="1" applyFill="1" applyBorder="1" applyAlignment="1" applyProtection="1">
      <alignment horizontal="right" vertical="center" indent="1"/>
      <protection locked="0"/>
    </xf>
    <xf numFmtId="0" fontId="3" fillId="0" borderId="95" xfId="0" applyFont="1" applyFill="1" applyBorder="1" applyAlignment="1">
      <alignment horizontal="left" vertical="center" indent="1" justifyLastLine="1"/>
    </xf>
    <xf numFmtId="0" fontId="3" fillId="0" borderId="46" xfId="0" applyFont="1" applyFill="1" applyBorder="1" applyAlignment="1">
      <alignment horizontal="left" vertical="center" indent="1" justifyLastLine="1"/>
    </xf>
    <xf numFmtId="0" fontId="3" fillId="0" borderId="26" xfId="0" applyFont="1" applyFill="1" applyBorder="1" applyAlignment="1">
      <alignment horizontal="left" vertical="center" indent="1" justifyLastLine="1"/>
    </xf>
    <xf numFmtId="38" fontId="9" fillId="0" borderId="46" xfId="1" applyFont="1" applyFill="1" applyBorder="1" applyAlignment="1">
      <alignment horizontal="right" vertical="center" indent="1"/>
    </xf>
    <xf numFmtId="38" fontId="9" fillId="0" borderId="53" xfId="1" applyFont="1" applyBorder="1" applyAlignment="1">
      <alignment horizontal="right" vertical="center" indent="1"/>
    </xf>
    <xf numFmtId="0" fontId="10" fillId="0" borderId="0" xfId="0" applyFont="1" applyBorder="1" applyAlignment="1">
      <alignment horizontal="left"/>
    </xf>
    <xf numFmtId="0" fontId="3" fillId="0" borderId="90" xfId="0" applyFont="1" applyBorder="1" applyAlignment="1">
      <alignment horizontal="distributed" vertical="center" justifyLastLine="1"/>
    </xf>
    <xf numFmtId="0" fontId="3" fillId="0" borderId="68" xfId="0" applyFont="1" applyBorder="1" applyAlignment="1">
      <alignment horizontal="distributed" vertical="center" justifyLastLine="1"/>
    </xf>
    <xf numFmtId="176" fontId="9" fillId="2" borderId="67" xfId="1" applyNumberFormat="1" applyFont="1" applyFill="1" applyBorder="1" applyAlignment="1" applyProtection="1">
      <alignment horizontal="right" vertical="center" indent="1"/>
      <protection locked="0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38" fontId="16" fillId="0" borderId="22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3" fillId="2" borderId="0" xfId="0" applyFont="1" applyFill="1" applyBorder="1" applyAlignment="1" applyProtection="1">
      <alignment horizontal="left" vertical="center" indent="1"/>
      <protection locked="0"/>
    </xf>
    <xf numFmtId="0" fontId="13" fillId="2" borderId="22" xfId="0" applyFont="1" applyFill="1" applyBorder="1" applyAlignment="1" applyProtection="1">
      <alignment horizontal="left" vertical="center" indent="1"/>
      <protection locked="0"/>
    </xf>
    <xf numFmtId="0" fontId="11" fillId="0" borderId="22" xfId="0" applyFont="1" applyBorder="1" applyAlignment="1">
      <alignment horizontal="center" vertical="center"/>
    </xf>
    <xf numFmtId="176" fontId="9" fillId="0" borderId="34" xfId="1" applyNumberFormat="1" applyFont="1" applyFill="1" applyBorder="1" applyAlignment="1">
      <alignment horizontal="center" vertical="center"/>
    </xf>
    <xf numFmtId="176" fontId="9" fillId="0" borderId="35" xfId="1" applyNumberFormat="1" applyFont="1" applyFill="1" applyBorder="1" applyAlignment="1">
      <alignment horizontal="center" vertical="center"/>
    </xf>
    <xf numFmtId="176" fontId="9" fillId="0" borderId="36" xfId="1" applyNumberFormat="1" applyFont="1" applyFill="1" applyBorder="1" applyAlignment="1">
      <alignment horizontal="center" vertical="center"/>
    </xf>
    <xf numFmtId="176" fontId="9" fillId="0" borderId="37" xfId="1" applyNumberFormat="1" applyFont="1" applyFill="1" applyBorder="1" applyAlignment="1">
      <alignment horizontal="center" vertical="center"/>
    </xf>
    <xf numFmtId="176" fontId="9" fillId="0" borderId="38" xfId="1" applyNumberFormat="1" applyFont="1" applyFill="1" applyBorder="1" applyAlignment="1">
      <alignment horizontal="center" vertical="center"/>
    </xf>
    <xf numFmtId="176" fontId="9" fillId="0" borderId="39" xfId="1" applyNumberFormat="1" applyFont="1" applyFill="1" applyBorder="1" applyAlignment="1">
      <alignment horizontal="center" vertical="center"/>
    </xf>
    <xf numFmtId="176" fontId="9" fillId="0" borderId="40" xfId="1" applyNumberFormat="1" applyFont="1" applyFill="1" applyBorder="1" applyAlignment="1">
      <alignment horizontal="center" vertical="center"/>
    </xf>
    <xf numFmtId="176" fontId="9" fillId="0" borderId="41" xfId="1" applyNumberFormat="1" applyFont="1" applyFill="1" applyBorder="1" applyAlignment="1">
      <alignment horizontal="center" vertical="center"/>
    </xf>
    <xf numFmtId="176" fontId="9" fillId="0" borderId="42" xfId="1" applyNumberFormat="1" applyFont="1" applyFill="1" applyBorder="1" applyAlignment="1">
      <alignment horizontal="center" vertical="center"/>
    </xf>
    <xf numFmtId="38" fontId="9" fillId="0" borderId="8" xfId="1" applyFont="1" applyBorder="1" applyAlignment="1">
      <alignment horizontal="right" vertical="center" indent="1"/>
    </xf>
    <xf numFmtId="0" fontId="3" fillId="0" borderId="94" xfId="0" applyFont="1" applyFill="1" applyBorder="1" applyAlignment="1">
      <alignment horizontal="left" vertical="center" indent="1" justifyLastLine="1"/>
    </xf>
    <xf numFmtId="0" fontId="3" fillId="0" borderId="59" xfId="0" applyFont="1" applyFill="1" applyBorder="1" applyAlignment="1">
      <alignment horizontal="left" vertical="center" indent="1" justifyLastLine="1"/>
    </xf>
    <xf numFmtId="0" fontId="3" fillId="0" borderId="25" xfId="0" applyFont="1" applyFill="1" applyBorder="1" applyAlignment="1">
      <alignment horizontal="left" vertical="center" indent="1" justifyLastLine="1"/>
    </xf>
    <xf numFmtId="4" fontId="9" fillId="0" borderId="59" xfId="1" applyNumberFormat="1" applyFont="1" applyFill="1" applyBorder="1" applyAlignment="1">
      <alignment horizontal="right" vertical="center" inden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176" fontId="9" fillId="0" borderId="6" xfId="1" applyNumberFormat="1" applyFont="1" applyBorder="1" applyAlignment="1">
      <alignment horizontal="right" vertical="center" indent="1"/>
    </xf>
    <xf numFmtId="176" fontId="9" fillId="0" borderId="8" xfId="1" applyNumberFormat="1" applyFont="1" applyBorder="1" applyAlignment="1">
      <alignment horizontal="right" vertical="center" indent="1"/>
    </xf>
    <xf numFmtId="38" fontId="9" fillId="0" borderId="30" xfId="1" applyFont="1" applyBorder="1" applyAlignment="1">
      <alignment horizontal="right" vertical="center" indent="1"/>
    </xf>
    <xf numFmtId="38" fontId="9" fillId="0" borderId="0" xfId="1" applyFont="1" applyBorder="1" applyAlignment="1">
      <alignment horizontal="right" vertical="center" indent="1"/>
    </xf>
    <xf numFmtId="0" fontId="3" fillId="0" borderId="88" xfId="0" applyFont="1" applyBorder="1" applyAlignment="1">
      <alignment horizontal="distributed" vertical="center" justifyLastLine="1"/>
    </xf>
    <xf numFmtId="0" fontId="3" fillId="0" borderId="89" xfId="0" applyFont="1" applyBorder="1" applyAlignment="1">
      <alignment horizontal="distributed" vertical="center" justifyLastLine="1"/>
    </xf>
    <xf numFmtId="0" fontId="3" fillId="0" borderId="84" xfId="0" applyFont="1" applyBorder="1" applyAlignment="1">
      <alignment horizontal="distributed" vertical="center" justifyLastLine="1"/>
    </xf>
    <xf numFmtId="0" fontId="3" fillId="0" borderId="85" xfId="0" applyFont="1" applyBorder="1" applyAlignment="1">
      <alignment horizontal="distributed" vertical="center" justifyLastLine="1"/>
    </xf>
    <xf numFmtId="176" fontId="9" fillId="0" borderId="60" xfId="1" applyNumberFormat="1" applyFont="1" applyFill="1" applyBorder="1" applyAlignment="1">
      <alignment horizontal="right" vertical="center" indent="1"/>
    </xf>
    <xf numFmtId="176" fontId="9" fillId="0" borderId="61" xfId="1" applyNumberFormat="1" applyFont="1" applyFill="1" applyBorder="1" applyAlignment="1">
      <alignment horizontal="right" vertical="center" indent="1"/>
    </xf>
    <xf numFmtId="176" fontId="9" fillId="0" borderId="62" xfId="1" applyNumberFormat="1" applyFont="1" applyFill="1" applyBorder="1" applyAlignment="1">
      <alignment horizontal="right" vertical="center" indent="1"/>
    </xf>
    <xf numFmtId="176" fontId="9" fillId="0" borderId="63" xfId="1" applyNumberFormat="1" applyFont="1" applyFill="1" applyBorder="1" applyAlignment="1">
      <alignment horizontal="right" vertical="center" indent="1"/>
    </xf>
    <xf numFmtId="176" fontId="9" fillId="0" borderId="64" xfId="1" applyNumberFormat="1" applyFont="1" applyFill="1" applyBorder="1" applyAlignment="1">
      <alignment horizontal="right" vertical="center" indent="1"/>
    </xf>
    <xf numFmtId="176" fontId="9" fillId="0" borderId="65" xfId="1" applyNumberFormat="1" applyFont="1" applyFill="1" applyBorder="1" applyAlignment="1">
      <alignment horizontal="right" vertical="center" indent="1"/>
    </xf>
    <xf numFmtId="176" fontId="9" fillId="0" borderId="10" xfId="1" applyNumberFormat="1" applyFont="1" applyBorder="1" applyAlignment="1">
      <alignment horizontal="right" vertical="center" indent="1"/>
    </xf>
    <xf numFmtId="176" fontId="9" fillId="0" borderId="69" xfId="1" applyNumberFormat="1" applyFont="1" applyBorder="1" applyAlignment="1">
      <alignment horizontal="right" vertical="center" indent="1"/>
    </xf>
    <xf numFmtId="0" fontId="6" fillId="0" borderId="33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14" xfId="0" applyFont="1" applyBorder="1" applyAlignment="1">
      <alignment horizontal="distributed" vertical="center" wrapText="1" justifyLastLine="1"/>
    </xf>
    <xf numFmtId="0" fontId="3" fillId="0" borderId="73" xfId="0" applyFont="1" applyBorder="1" applyAlignment="1">
      <alignment horizontal="distributed" vertical="center" wrapText="1" justifyLastLine="1"/>
    </xf>
    <xf numFmtId="0" fontId="3" fillId="0" borderId="17" xfId="0" applyFont="1" applyBorder="1" applyAlignment="1">
      <alignment horizontal="distributed" vertical="center" wrapText="1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57" xfId="0" applyFont="1" applyFill="1" applyBorder="1" applyAlignment="1">
      <alignment horizontal="left" vertical="center" indent="1" justifyLastLine="1"/>
    </xf>
    <xf numFmtId="0" fontId="3" fillId="0" borderId="55" xfId="0" applyFont="1" applyFill="1" applyBorder="1" applyAlignment="1">
      <alignment horizontal="left" vertical="center" indent="1" justifyLastLine="1"/>
    </xf>
    <xf numFmtId="0" fontId="3" fillId="0" borderId="56" xfId="0" applyFont="1" applyFill="1" applyBorder="1" applyAlignment="1">
      <alignment horizontal="left" vertical="center" indent="1" justifyLastLine="1"/>
    </xf>
    <xf numFmtId="4" fontId="9" fillId="0" borderId="55" xfId="1" applyNumberFormat="1" applyFont="1" applyFill="1" applyBorder="1" applyAlignment="1">
      <alignment horizontal="right" vertical="center" indent="1"/>
    </xf>
    <xf numFmtId="4" fontId="9" fillId="0" borderId="5" xfId="1" applyNumberFormat="1" applyFont="1" applyFill="1" applyBorder="1" applyAlignment="1">
      <alignment horizontal="right" vertical="center" indent="1"/>
    </xf>
    <xf numFmtId="0" fontId="3" fillId="0" borderId="3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38" fontId="9" fillId="0" borderId="5" xfId="1" applyFont="1" applyBorder="1" applyAlignment="1">
      <alignment horizontal="right" vertical="center" indent="1"/>
    </xf>
    <xf numFmtId="0" fontId="3" fillId="0" borderId="9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80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9" fillId="2" borderId="13" xfId="0" applyFont="1" applyFill="1" applyBorder="1" applyAlignment="1" applyProtection="1">
      <alignment horizontal="right" vertical="center" indent="1"/>
      <protection locked="0"/>
    </xf>
    <xf numFmtId="0" fontId="9" fillId="2" borderId="5" xfId="0" applyFont="1" applyFill="1" applyBorder="1" applyAlignment="1" applyProtection="1">
      <alignment horizontal="right" vertical="center" indent="1"/>
      <protection locked="0"/>
    </xf>
    <xf numFmtId="0" fontId="3" fillId="0" borderId="91" xfId="0" applyFont="1" applyBorder="1" applyAlignment="1">
      <alignment horizontal="distributed" vertical="center" justifyLastLine="1"/>
    </xf>
    <xf numFmtId="0" fontId="3" fillId="0" borderId="92" xfId="0" applyFont="1" applyBorder="1" applyAlignment="1">
      <alignment horizontal="distributed" vertical="center" justifyLastLine="1"/>
    </xf>
    <xf numFmtId="0" fontId="3" fillId="0" borderId="93" xfId="0" applyFont="1" applyBorder="1" applyAlignment="1">
      <alignment horizontal="distributed" vertical="center" justifyLastLine="1"/>
    </xf>
    <xf numFmtId="0" fontId="3" fillId="0" borderId="74" xfId="0" applyFont="1" applyBorder="1" applyAlignment="1">
      <alignment horizontal="distributed" vertical="center" justifyLastLine="1"/>
    </xf>
    <xf numFmtId="0" fontId="3" fillId="0" borderId="75" xfId="0" applyFont="1" applyBorder="1" applyAlignment="1">
      <alignment horizontal="distributed" vertical="center" justifyLastLine="1"/>
    </xf>
    <xf numFmtId="0" fontId="3" fillId="0" borderId="76" xfId="0" applyFont="1" applyBorder="1" applyAlignment="1">
      <alignment horizontal="distributed" vertical="center" justifyLastLine="1"/>
    </xf>
    <xf numFmtId="0" fontId="3" fillId="0" borderId="77" xfId="0" applyFont="1" applyBorder="1" applyAlignment="1">
      <alignment horizontal="distributed" vertical="center" justifyLastLine="1"/>
    </xf>
    <xf numFmtId="0" fontId="3" fillId="0" borderId="78" xfId="0" applyFont="1" applyBorder="1" applyAlignment="1">
      <alignment horizontal="distributed" vertical="center" justifyLastLine="1"/>
    </xf>
    <xf numFmtId="0" fontId="3" fillId="0" borderId="79" xfId="0" applyFont="1" applyBorder="1" applyAlignment="1">
      <alignment horizontal="distributed" vertical="center" justifyLastLine="1"/>
    </xf>
    <xf numFmtId="0" fontId="7" fillId="0" borderId="0" xfId="0" applyFont="1" applyAlignment="1">
      <alignment horizontal="center" vertical="center"/>
    </xf>
    <xf numFmtId="177" fontId="13" fillId="2" borderId="15" xfId="0" applyNumberFormat="1" applyFont="1" applyFill="1" applyBorder="1" applyAlignment="1" applyProtection="1">
      <alignment horizontal="right" vertical="center"/>
      <protection locked="0"/>
    </xf>
    <xf numFmtId="177" fontId="13" fillId="2" borderId="13" xfId="0" applyNumberFormat="1" applyFont="1" applyFill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left" vertical="center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7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78" xfId="0" applyFont="1" applyBorder="1" applyAlignment="1">
      <alignment horizontal="center" vertical="center" wrapText="1"/>
    </xf>
    <xf numFmtId="0" fontId="8" fillId="0" borderId="83" xfId="0" applyFont="1" applyBorder="1" applyAlignment="1">
      <alignment horizontal="center" vertical="center" wrapText="1"/>
    </xf>
    <xf numFmtId="0" fontId="5" fillId="2" borderId="12" xfId="0" applyNumberFormat="1" applyFont="1" applyFill="1" applyBorder="1" applyAlignment="1" applyProtection="1">
      <alignment horizontal="left" vertical="center" indent="1"/>
      <protection locked="0"/>
    </xf>
    <xf numFmtId="0" fontId="5" fillId="2" borderId="78" xfId="0" applyNumberFormat="1" applyFont="1" applyFill="1" applyBorder="1" applyAlignment="1" applyProtection="1">
      <alignment horizontal="left" vertical="center" indent="1"/>
      <protection locked="0"/>
    </xf>
    <xf numFmtId="0" fontId="4" fillId="0" borderId="2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0" fontId="14" fillId="0" borderId="28" xfId="0" applyFont="1" applyFill="1" applyBorder="1" applyAlignment="1">
      <alignment horizontal="left" vertical="center" wrapText="1"/>
    </xf>
    <xf numFmtId="0" fontId="8" fillId="0" borderId="57" xfId="0" applyFont="1" applyFill="1" applyBorder="1" applyAlignment="1">
      <alignment horizontal="left" vertical="center" wrapText="1" indent="1"/>
    </xf>
    <xf numFmtId="0" fontId="8" fillId="0" borderId="55" xfId="0" applyFont="1" applyFill="1" applyBorder="1" applyAlignment="1">
      <alignment horizontal="left" vertical="center" wrapText="1" indent="1"/>
    </xf>
    <xf numFmtId="3" fontId="9" fillId="2" borderId="55" xfId="0" applyNumberFormat="1" applyFont="1" applyFill="1" applyBorder="1" applyAlignment="1" applyProtection="1">
      <alignment horizontal="center" vertical="center"/>
      <protection locked="0"/>
    </xf>
    <xf numFmtId="0" fontId="12" fillId="0" borderId="55" xfId="0" applyNumberFormat="1" applyFont="1" applyFill="1" applyBorder="1" applyAlignment="1">
      <alignment horizontal="left" vertical="center"/>
    </xf>
    <xf numFmtId="0" fontId="12" fillId="0" borderId="58" xfId="0" applyNumberFormat="1" applyFont="1" applyFill="1" applyBorder="1" applyAlignment="1">
      <alignment horizontal="left" vertical="center"/>
    </xf>
    <xf numFmtId="0" fontId="3" fillId="0" borderId="33" xfId="0" applyFont="1" applyBorder="1" applyAlignment="1">
      <alignment horizontal="distributed" vertical="center" justifyLastLine="1"/>
    </xf>
    <xf numFmtId="0" fontId="3" fillId="0" borderId="28" xfId="0" applyFont="1" applyBorder="1" applyAlignment="1">
      <alignment horizontal="distributed" vertical="center" justifyLastLine="1"/>
    </xf>
    <xf numFmtId="177" fontId="9" fillId="0" borderId="33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4" fontId="9" fillId="0" borderId="63" xfId="1" applyNumberFormat="1" applyFont="1" applyFill="1" applyBorder="1" applyAlignment="1">
      <alignment horizontal="right" vertical="center" indent="1"/>
    </xf>
    <xf numFmtId="4" fontId="9" fillId="0" borderId="64" xfId="1" applyNumberFormat="1" applyFont="1" applyFill="1" applyBorder="1" applyAlignment="1">
      <alignment horizontal="right" vertical="center" indent="1"/>
    </xf>
    <xf numFmtId="4" fontId="9" fillId="0" borderId="65" xfId="1" applyNumberFormat="1" applyFont="1" applyFill="1" applyBorder="1" applyAlignment="1">
      <alignment horizontal="right" vertical="center" indent="1"/>
    </xf>
    <xf numFmtId="38" fontId="9" fillId="0" borderId="32" xfId="1" applyFont="1" applyBorder="1" applyAlignment="1">
      <alignment horizontal="right" vertical="center" indent="1"/>
    </xf>
    <xf numFmtId="38" fontId="9" fillId="0" borderId="69" xfId="1" applyFont="1" applyBorder="1" applyAlignment="1">
      <alignment horizontal="right" vertical="center" indent="1"/>
    </xf>
    <xf numFmtId="176" fontId="9" fillId="0" borderId="70" xfId="1" applyNumberFormat="1" applyFont="1" applyBorder="1" applyAlignment="1">
      <alignment horizontal="right" vertical="center" indent="1"/>
    </xf>
    <xf numFmtId="176" fontId="9" fillId="0" borderId="71" xfId="1" applyNumberFormat="1" applyFont="1" applyBorder="1" applyAlignment="1">
      <alignment horizontal="right" vertical="center" indent="1"/>
    </xf>
    <xf numFmtId="38" fontId="9" fillId="0" borderId="68" xfId="1" applyFont="1" applyBorder="1" applyAlignment="1">
      <alignment horizontal="right" vertical="center" indent="1"/>
    </xf>
    <xf numFmtId="176" fontId="9" fillId="2" borderId="71" xfId="1" applyNumberFormat="1" applyFont="1" applyFill="1" applyBorder="1" applyAlignment="1" applyProtection="1">
      <alignment horizontal="right" vertical="center" indent="1"/>
      <protection locked="0"/>
    </xf>
    <xf numFmtId="0" fontId="8" fillId="0" borderId="54" xfId="0" applyNumberFormat="1" applyFont="1" applyFill="1" applyBorder="1" applyAlignment="1">
      <alignment horizontal="left" vertical="center" wrapText="1" indent="1"/>
    </xf>
    <xf numFmtId="0" fontId="8" fillId="0" borderId="55" xfId="0" applyNumberFormat="1" applyFont="1" applyFill="1" applyBorder="1" applyAlignment="1">
      <alignment horizontal="left" vertical="center" wrapText="1" indent="1"/>
    </xf>
    <xf numFmtId="3" fontId="9" fillId="0" borderId="55" xfId="0" applyNumberFormat="1" applyFont="1" applyFill="1" applyBorder="1" applyAlignment="1">
      <alignment horizontal="center" vertical="center" wrapText="1"/>
    </xf>
    <xf numFmtId="0" fontId="12" fillId="0" borderId="56" xfId="0" applyNumberFormat="1" applyFont="1" applyFill="1" applyBorder="1" applyAlignment="1">
      <alignment horizontal="left" vertical="center"/>
    </xf>
    <xf numFmtId="0" fontId="8" fillId="0" borderId="54" xfId="0" applyFont="1" applyFill="1" applyBorder="1" applyAlignment="1">
      <alignment horizontal="left" vertical="center" wrapText="1" indent="1"/>
    </xf>
    <xf numFmtId="0" fontId="10" fillId="0" borderId="22" xfId="0" applyFont="1" applyBorder="1" applyAlignment="1">
      <alignment horizontal="left"/>
    </xf>
    <xf numFmtId="0" fontId="3" fillId="0" borderId="86" xfId="0" applyFont="1" applyBorder="1" applyAlignment="1">
      <alignment horizontal="distributed" vertical="center" justifyLastLine="1"/>
    </xf>
    <xf numFmtId="0" fontId="3" fillId="0" borderId="87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49" fontId="3" fillId="0" borderId="47" xfId="0" applyNumberFormat="1" applyFont="1" applyBorder="1" applyAlignment="1">
      <alignment horizontal="center" vertical="center" justifyLastLine="1"/>
    </xf>
    <xf numFmtId="49" fontId="3" fillId="0" borderId="48" xfId="0" applyNumberFormat="1" applyFont="1" applyBorder="1" applyAlignment="1">
      <alignment horizontal="center" vertical="center" justifyLastLine="1"/>
    </xf>
    <xf numFmtId="49" fontId="3" fillId="0" borderId="49" xfId="0" applyNumberFormat="1" applyFont="1" applyBorder="1" applyAlignment="1">
      <alignment horizontal="center" vertical="center" justifyLastLine="1"/>
    </xf>
    <xf numFmtId="0" fontId="3" fillId="0" borderId="50" xfId="0" applyFont="1" applyBorder="1" applyAlignment="1">
      <alignment horizontal="center" vertical="center" justifyLastLine="1"/>
    </xf>
    <xf numFmtId="0" fontId="3" fillId="0" borderId="51" xfId="0" applyFont="1" applyBorder="1" applyAlignment="1">
      <alignment horizontal="center" vertical="center" justifyLastLine="1"/>
    </xf>
    <xf numFmtId="0" fontId="3" fillId="0" borderId="52" xfId="0" applyFont="1" applyBorder="1" applyAlignment="1">
      <alignment horizontal="center" vertical="center" justifyLastLine="1"/>
    </xf>
    <xf numFmtId="0" fontId="3" fillId="0" borderId="6" xfId="0" applyFont="1" applyBorder="1" applyAlignment="1">
      <alignment horizontal="left" vertical="center" wrapText="1" indent="1" justifyLastLine="1"/>
    </xf>
    <xf numFmtId="0" fontId="3" fillId="0" borderId="8" xfId="0" applyFont="1" applyBorder="1" applyAlignment="1">
      <alignment horizontal="left" vertical="center" indent="1" justifyLastLine="1"/>
    </xf>
    <xf numFmtId="0" fontId="3" fillId="0" borderId="7" xfId="0" applyFont="1" applyBorder="1" applyAlignment="1">
      <alignment horizontal="left" vertical="center" indent="1" justifyLastLine="1"/>
    </xf>
    <xf numFmtId="0" fontId="3" fillId="0" borderId="23" xfId="0" applyFont="1" applyBorder="1" applyAlignment="1">
      <alignment horizontal="center" vertical="center" justifyLastLine="1"/>
    </xf>
    <xf numFmtId="0" fontId="3" fillId="0" borderId="22" xfId="0" applyFont="1" applyBorder="1" applyAlignment="1">
      <alignment horizontal="center" vertical="center" justifyLastLine="1"/>
    </xf>
    <xf numFmtId="0" fontId="3" fillId="0" borderId="24" xfId="0" applyFont="1" applyBorder="1" applyAlignment="1">
      <alignment horizontal="center" vertical="center" justifyLastLine="1"/>
    </xf>
    <xf numFmtId="38" fontId="9" fillId="0" borderId="48" xfId="1" applyFont="1" applyBorder="1" applyAlignment="1">
      <alignment horizontal="right" vertical="center" indent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8"/>
  <sheetViews>
    <sheetView tabSelected="1" view="pageBreakPreview" zoomScaleNormal="75" zoomScaleSheetLayoutView="100" workbookViewId="0">
      <selection activeCell="C3" sqref="C3"/>
    </sheetView>
  </sheetViews>
  <sheetFormatPr defaultRowHeight="21" customHeight="1" x14ac:dyDescent="0.15"/>
  <cols>
    <col min="1" max="1" width="4.125" style="1" customWidth="1"/>
    <col min="2" max="3" width="15.625" style="1" customWidth="1"/>
    <col min="4" max="4" width="3.5" style="1" bestFit="1" customWidth="1"/>
    <col min="5" max="5" width="5.5" style="1" bestFit="1" customWidth="1"/>
    <col min="6" max="6" width="5.625" style="1" customWidth="1"/>
    <col min="7" max="7" width="3.5" style="1" bestFit="1" customWidth="1"/>
    <col min="8" max="8" width="5.625" style="1" customWidth="1"/>
    <col min="9" max="9" width="3.5" style="1" customWidth="1"/>
    <col min="10" max="10" width="5.625" style="1" customWidth="1"/>
    <col min="11" max="11" width="3.5" style="1" bestFit="1" customWidth="1"/>
    <col min="12" max="12" width="3.5" style="1" customWidth="1"/>
    <col min="13" max="13" width="3.5" style="1" bestFit="1" customWidth="1"/>
    <col min="14" max="14" width="5.5" style="1" bestFit="1" customWidth="1"/>
    <col min="15" max="15" width="5.625" style="1" customWidth="1"/>
    <col min="16" max="16" width="3.5" style="1" bestFit="1" customWidth="1"/>
    <col min="17" max="17" width="5.625" style="1" customWidth="1"/>
    <col min="18" max="18" width="3.5" style="1" customWidth="1"/>
    <col min="19" max="19" width="5.625" style="1" customWidth="1"/>
    <col min="20" max="21" width="3.5" style="1" customWidth="1"/>
    <col min="22" max="22" width="3.5" style="1" bestFit="1" customWidth="1"/>
    <col min="23" max="23" width="5.5" style="1" bestFit="1" customWidth="1"/>
    <col min="24" max="24" width="5.625" style="1" customWidth="1"/>
    <col min="25" max="25" width="3.5" style="1" bestFit="1" customWidth="1"/>
    <col min="26" max="26" width="5.625" style="1" customWidth="1"/>
    <col min="27" max="27" width="3.5" style="1" customWidth="1"/>
    <col min="28" max="28" width="5.625" style="1" customWidth="1"/>
    <col min="29" max="30" width="3.5" style="1" customWidth="1"/>
    <col min="31" max="31" width="3.5" style="1" bestFit="1" customWidth="1"/>
    <col min="32" max="32" width="4.125" style="1" customWidth="1"/>
    <col min="33" max="16384" width="9" style="1"/>
  </cols>
  <sheetData>
    <row r="1" spans="1:31" ht="21" customHeight="1" x14ac:dyDescent="0.15">
      <c r="B1" s="165" t="s">
        <v>46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</row>
    <row r="2" spans="1:31" ht="6.75" customHeight="1" x14ac:dyDescent="0.15">
      <c r="I2" s="24"/>
    </row>
    <row r="3" spans="1:31" ht="30" customHeight="1" x14ac:dyDescent="0.15">
      <c r="B3" s="35" t="s">
        <v>50</v>
      </c>
      <c r="C3" s="57"/>
      <c r="D3" s="42" t="s">
        <v>48</v>
      </c>
      <c r="E3" s="174"/>
      <c r="F3" s="175"/>
      <c r="G3" s="175"/>
      <c r="H3" s="175"/>
      <c r="I3" s="172" t="s">
        <v>22</v>
      </c>
      <c r="J3" s="172"/>
      <c r="K3" s="172"/>
      <c r="L3" s="173"/>
      <c r="M3" s="170"/>
      <c r="N3" s="171"/>
      <c r="O3" s="171"/>
      <c r="P3" s="171"/>
      <c r="Q3" s="171"/>
      <c r="R3" s="171"/>
      <c r="S3" s="171"/>
      <c r="T3" s="171"/>
      <c r="V3" s="166"/>
      <c r="W3" s="167"/>
      <c r="X3" s="167"/>
      <c r="Y3" s="168" t="s">
        <v>20</v>
      </c>
      <c r="Z3" s="168"/>
      <c r="AA3" s="168"/>
      <c r="AB3" s="169"/>
      <c r="AC3" s="169"/>
      <c r="AD3" s="21" t="s">
        <v>21</v>
      </c>
    </row>
    <row r="4" spans="1:31" ht="21" customHeight="1" thickBot="1" x14ac:dyDescent="0.25">
      <c r="A4" s="26"/>
      <c r="B4" s="180" t="s">
        <v>28</v>
      </c>
      <c r="C4" s="180"/>
      <c r="D4" s="180"/>
      <c r="E4" s="27"/>
      <c r="F4" s="27"/>
      <c r="G4" s="27"/>
      <c r="H4" s="27"/>
      <c r="I4" s="28"/>
      <c r="J4" s="28"/>
      <c r="K4" s="28"/>
      <c r="L4" s="28"/>
      <c r="M4" s="29"/>
      <c r="N4" s="29"/>
      <c r="O4" s="29"/>
      <c r="P4" s="29"/>
      <c r="Q4" s="29"/>
      <c r="R4" s="29"/>
      <c r="S4" s="29"/>
      <c r="T4" s="29"/>
      <c r="U4" s="26"/>
      <c r="V4" s="30"/>
      <c r="W4" s="30"/>
      <c r="X4" s="30"/>
      <c r="Y4" s="31"/>
      <c r="Z4" s="31"/>
      <c r="AA4" s="31"/>
      <c r="AB4" s="32"/>
      <c r="AC4" s="32"/>
      <c r="AD4" s="33"/>
    </row>
    <row r="5" spans="1:31" ht="30" customHeight="1" thickBot="1" x14ac:dyDescent="0.2">
      <c r="A5" s="26"/>
      <c r="B5" s="182" t="s">
        <v>33</v>
      </c>
      <c r="C5" s="183"/>
      <c r="D5" s="184"/>
      <c r="E5" s="184"/>
      <c r="F5" s="184"/>
      <c r="G5" s="185" t="s">
        <v>31</v>
      </c>
      <c r="H5" s="186"/>
      <c r="I5" s="206" t="s">
        <v>23</v>
      </c>
      <c r="J5" s="183"/>
      <c r="K5" s="183"/>
      <c r="L5" s="183"/>
      <c r="M5" s="183"/>
      <c r="N5" s="183"/>
      <c r="O5" s="183"/>
      <c r="P5" s="204">
        <f>ROUND(D5/22,-1)</f>
        <v>0</v>
      </c>
      <c r="Q5" s="204"/>
      <c r="R5" s="185" t="s">
        <v>38</v>
      </c>
      <c r="S5" s="186"/>
      <c r="T5" s="202" t="s">
        <v>24</v>
      </c>
      <c r="U5" s="203"/>
      <c r="V5" s="203"/>
      <c r="W5" s="203"/>
      <c r="X5" s="203"/>
      <c r="Y5" s="203"/>
      <c r="Z5" s="204">
        <f>ROUND(P5*2/3,0)</f>
        <v>0</v>
      </c>
      <c r="AA5" s="204"/>
      <c r="AB5" s="204"/>
      <c r="AC5" s="185" t="s">
        <v>35</v>
      </c>
      <c r="AD5" s="185"/>
      <c r="AE5" s="205"/>
    </row>
    <row r="6" spans="1:31" ht="15" customHeight="1" x14ac:dyDescent="0.15">
      <c r="A6" s="26"/>
      <c r="B6" s="181" t="s">
        <v>34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</row>
    <row r="7" spans="1:31" ht="20.25" customHeight="1" thickBot="1" x14ac:dyDescent="0.25">
      <c r="B7" s="207" t="s">
        <v>45</v>
      </c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31" ht="18" customHeight="1" x14ac:dyDescent="0.15">
      <c r="B8" s="187" t="s">
        <v>0</v>
      </c>
      <c r="C8" s="188"/>
      <c r="D8" s="188"/>
      <c r="E8" s="189" t="str">
        <f>IF(ISBLANK(V3),"",V3)</f>
        <v/>
      </c>
      <c r="F8" s="190"/>
      <c r="G8" s="190"/>
      <c r="H8" s="190"/>
      <c r="I8" s="190"/>
      <c r="J8" s="58"/>
      <c r="K8" s="176" t="s">
        <v>4</v>
      </c>
      <c r="L8" s="176"/>
      <c r="M8" s="177"/>
      <c r="N8" s="189" t="str">
        <f>IF(ISBLANK(V3),"",V3)</f>
        <v/>
      </c>
      <c r="O8" s="190"/>
      <c r="P8" s="190"/>
      <c r="Q8" s="190"/>
      <c r="R8" s="190"/>
      <c r="S8" s="58"/>
      <c r="T8" s="176" t="s">
        <v>4</v>
      </c>
      <c r="U8" s="176"/>
      <c r="V8" s="177"/>
      <c r="W8" s="189" t="str">
        <f>IF(ISBLANK(V3),"",V3)</f>
        <v/>
      </c>
      <c r="X8" s="190"/>
      <c r="Y8" s="190"/>
      <c r="Z8" s="190"/>
      <c r="AA8" s="190"/>
      <c r="AB8" s="58"/>
      <c r="AC8" s="176" t="s">
        <v>4</v>
      </c>
      <c r="AD8" s="176"/>
      <c r="AE8" s="177"/>
    </row>
    <row r="9" spans="1:31" ht="18" customHeight="1" x14ac:dyDescent="0.15">
      <c r="B9" s="140"/>
      <c r="C9" s="141"/>
      <c r="D9" s="141"/>
      <c r="E9" s="191"/>
      <c r="F9" s="192"/>
      <c r="G9" s="192"/>
      <c r="H9" s="192"/>
      <c r="I9" s="192"/>
      <c r="J9" s="59"/>
      <c r="K9" s="178" t="s">
        <v>5</v>
      </c>
      <c r="L9" s="178"/>
      <c r="M9" s="179"/>
      <c r="N9" s="191"/>
      <c r="O9" s="192"/>
      <c r="P9" s="192"/>
      <c r="Q9" s="192"/>
      <c r="R9" s="192"/>
      <c r="S9" s="59"/>
      <c r="T9" s="178" t="s">
        <v>5</v>
      </c>
      <c r="U9" s="178"/>
      <c r="V9" s="179"/>
      <c r="W9" s="191"/>
      <c r="X9" s="192"/>
      <c r="Y9" s="192"/>
      <c r="Z9" s="192"/>
      <c r="AA9" s="192"/>
      <c r="AB9" s="59"/>
      <c r="AC9" s="178" t="s">
        <v>5</v>
      </c>
      <c r="AD9" s="178"/>
      <c r="AE9" s="179"/>
    </row>
    <row r="10" spans="1:31" ht="18" customHeight="1" x14ac:dyDescent="0.15">
      <c r="B10" s="150" t="s">
        <v>1</v>
      </c>
      <c r="C10" s="151"/>
      <c r="D10" s="152"/>
      <c r="E10" s="18"/>
      <c r="F10" s="22"/>
      <c r="G10" s="22"/>
      <c r="H10" s="22"/>
      <c r="I10" s="22"/>
      <c r="J10" s="154"/>
      <c r="K10" s="154"/>
      <c r="L10" s="112" t="s">
        <v>3</v>
      </c>
      <c r="M10" s="113"/>
      <c r="N10" s="18"/>
      <c r="O10" s="22"/>
      <c r="P10" s="22"/>
      <c r="Q10" s="22"/>
      <c r="R10" s="22"/>
      <c r="S10" s="154"/>
      <c r="T10" s="154"/>
      <c r="U10" s="112" t="s">
        <v>3</v>
      </c>
      <c r="V10" s="112"/>
      <c r="W10" s="18"/>
      <c r="X10" s="22"/>
      <c r="Y10" s="22"/>
      <c r="Z10" s="22"/>
      <c r="AA10" s="22"/>
      <c r="AB10" s="154"/>
      <c r="AC10" s="154"/>
      <c r="AD10" s="112" t="s">
        <v>3</v>
      </c>
      <c r="AE10" s="113"/>
    </row>
    <row r="11" spans="1:31" ht="18" customHeight="1" thickBot="1" x14ac:dyDescent="0.2">
      <c r="B11" s="147" t="s">
        <v>2</v>
      </c>
      <c r="C11" s="148"/>
      <c r="D11" s="153"/>
      <c r="E11" s="7"/>
      <c r="F11" s="23"/>
      <c r="G11" s="23"/>
      <c r="H11" s="23"/>
      <c r="I11" s="23"/>
      <c r="J11" s="155"/>
      <c r="K11" s="155"/>
      <c r="L11" s="110" t="s">
        <v>6</v>
      </c>
      <c r="M11" s="111"/>
      <c r="N11" s="9"/>
      <c r="O11" s="23"/>
      <c r="P11" s="23"/>
      <c r="Q11" s="23"/>
      <c r="R11" s="23"/>
      <c r="S11" s="155"/>
      <c r="T11" s="155"/>
      <c r="U11" s="110" t="s">
        <v>6</v>
      </c>
      <c r="V11" s="110"/>
      <c r="W11" s="7"/>
      <c r="X11" s="23"/>
      <c r="Y11" s="23"/>
      <c r="Z11" s="23"/>
      <c r="AA11" s="23"/>
      <c r="AB11" s="155"/>
      <c r="AC11" s="155"/>
      <c r="AD11" s="110" t="s">
        <v>6</v>
      </c>
      <c r="AE11" s="111"/>
    </row>
    <row r="12" spans="1:31" ht="18" customHeight="1" x14ac:dyDescent="0.15">
      <c r="B12" s="156" t="s">
        <v>7</v>
      </c>
      <c r="C12" s="157"/>
      <c r="D12" s="158"/>
      <c r="E12" s="159" t="s">
        <v>14</v>
      </c>
      <c r="F12" s="160"/>
      <c r="G12" s="160"/>
      <c r="H12" s="160"/>
      <c r="I12" s="160"/>
      <c r="J12" s="160"/>
      <c r="K12" s="160"/>
      <c r="L12" s="160"/>
      <c r="M12" s="161"/>
      <c r="N12" s="208" t="s">
        <v>14</v>
      </c>
      <c r="O12" s="160"/>
      <c r="P12" s="160"/>
      <c r="Q12" s="160"/>
      <c r="R12" s="160"/>
      <c r="S12" s="160"/>
      <c r="T12" s="160"/>
      <c r="U12" s="160"/>
      <c r="V12" s="209"/>
      <c r="W12" s="159" t="s">
        <v>14</v>
      </c>
      <c r="X12" s="160"/>
      <c r="Y12" s="160"/>
      <c r="Z12" s="160"/>
      <c r="AA12" s="160"/>
      <c r="AB12" s="160"/>
      <c r="AC12" s="160"/>
      <c r="AD12" s="160"/>
      <c r="AE12" s="161"/>
    </row>
    <row r="13" spans="1:31" ht="18" customHeight="1" x14ac:dyDescent="0.15">
      <c r="B13" s="38" t="s">
        <v>8</v>
      </c>
      <c r="C13" s="120" t="s">
        <v>9</v>
      </c>
      <c r="D13" s="121"/>
      <c r="E13" s="162"/>
      <c r="F13" s="163"/>
      <c r="G13" s="163"/>
      <c r="H13" s="163"/>
      <c r="I13" s="163"/>
      <c r="J13" s="163"/>
      <c r="K13" s="163"/>
      <c r="L13" s="163"/>
      <c r="M13" s="164"/>
      <c r="N13" s="210"/>
      <c r="O13" s="163"/>
      <c r="P13" s="163"/>
      <c r="Q13" s="163"/>
      <c r="R13" s="163"/>
      <c r="S13" s="163"/>
      <c r="T13" s="163"/>
      <c r="U13" s="163"/>
      <c r="V13" s="211"/>
      <c r="W13" s="162"/>
      <c r="X13" s="163"/>
      <c r="Y13" s="163"/>
      <c r="Z13" s="163"/>
      <c r="AA13" s="163"/>
      <c r="AB13" s="163"/>
      <c r="AC13" s="163"/>
      <c r="AD13" s="163"/>
      <c r="AE13" s="164"/>
    </row>
    <row r="14" spans="1:31" ht="18" customHeight="1" x14ac:dyDescent="0.15">
      <c r="B14" s="19" t="s">
        <v>19</v>
      </c>
      <c r="C14" s="60"/>
      <c r="D14" s="6" t="s">
        <v>15</v>
      </c>
      <c r="E14" s="5"/>
      <c r="F14" s="117" t="str">
        <f>IF(ISBLANK(J11),"",ROUNDDOWN((C14/AB3*J10*(J11/10)),0))</f>
        <v/>
      </c>
      <c r="G14" s="117"/>
      <c r="H14" s="117"/>
      <c r="I14" s="117"/>
      <c r="J14" s="117"/>
      <c r="K14" s="117"/>
      <c r="L14" s="117"/>
      <c r="M14" s="4" t="s">
        <v>15</v>
      </c>
      <c r="N14" s="3"/>
      <c r="O14" s="117" t="str">
        <f>IF(ISBLANK(S11),"",ROUNDDOWN((C14/AB3*S10*(S11/10)),0))</f>
        <v/>
      </c>
      <c r="P14" s="117"/>
      <c r="Q14" s="117"/>
      <c r="R14" s="117"/>
      <c r="S14" s="117"/>
      <c r="T14" s="117"/>
      <c r="U14" s="117"/>
      <c r="V14" s="2" t="s">
        <v>15</v>
      </c>
      <c r="W14" s="5"/>
      <c r="X14" s="117" t="str">
        <f>IF(ISBLANK(AB11),"",ROUNDDOWN((C14/AB3*AB10*(AB11/10)),0))</f>
        <v/>
      </c>
      <c r="Y14" s="117"/>
      <c r="Z14" s="117"/>
      <c r="AA14" s="117"/>
      <c r="AB14" s="117"/>
      <c r="AC14" s="117"/>
      <c r="AD14" s="117"/>
      <c r="AE14" s="4" t="s">
        <v>15</v>
      </c>
    </row>
    <row r="15" spans="1:31" ht="18" customHeight="1" x14ac:dyDescent="0.15">
      <c r="B15" s="11" t="s">
        <v>37</v>
      </c>
      <c r="C15" s="61"/>
      <c r="D15" s="16" t="s">
        <v>15</v>
      </c>
      <c r="E15" s="12"/>
      <c r="F15" s="105" t="str">
        <f>IF(ISBLANK(J11),"",ROUNDDOWN((C15/AB3*J10*(J11/10)),0))</f>
        <v/>
      </c>
      <c r="G15" s="105"/>
      <c r="H15" s="105"/>
      <c r="I15" s="105"/>
      <c r="J15" s="105"/>
      <c r="K15" s="105"/>
      <c r="L15" s="105"/>
      <c r="M15" s="13" t="s">
        <v>15</v>
      </c>
      <c r="N15" s="14"/>
      <c r="O15" s="105" t="str">
        <f>IF(ISBLANK(S11),"",ROUNDDOWN((C15/AB3*S10*(S11/10)),0))</f>
        <v/>
      </c>
      <c r="P15" s="105"/>
      <c r="Q15" s="105"/>
      <c r="R15" s="105"/>
      <c r="S15" s="105"/>
      <c r="T15" s="105"/>
      <c r="U15" s="105"/>
      <c r="V15" s="15" t="s">
        <v>15</v>
      </c>
      <c r="W15" s="12"/>
      <c r="X15" s="105" t="str">
        <f>IF(ISBLANK(AB11),"",ROUNDDOWN((C15/AB3*AB10*(AB11/10)),0))</f>
        <v/>
      </c>
      <c r="Y15" s="105"/>
      <c r="Z15" s="105"/>
      <c r="AA15" s="105"/>
      <c r="AB15" s="105"/>
      <c r="AC15" s="105"/>
      <c r="AD15" s="105"/>
      <c r="AE15" s="13" t="s">
        <v>15</v>
      </c>
    </row>
    <row r="16" spans="1:31" ht="18" customHeight="1" x14ac:dyDescent="0.15">
      <c r="B16" s="11" t="s">
        <v>10</v>
      </c>
      <c r="C16" s="61"/>
      <c r="D16" s="16" t="s">
        <v>15</v>
      </c>
      <c r="E16" s="12"/>
      <c r="F16" s="105" t="str">
        <f>IF(ISBLANK(J11),"",ROUNDDOWN((C16/AB3*J10*(J11/10)),0))</f>
        <v/>
      </c>
      <c r="G16" s="105"/>
      <c r="H16" s="105"/>
      <c r="I16" s="105"/>
      <c r="J16" s="105"/>
      <c r="K16" s="105"/>
      <c r="L16" s="105"/>
      <c r="M16" s="13" t="s">
        <v>15</v>
      </c>
      <c r="N16" s="14"/>
      <c r="O16" s="105" t="str">
        <f>IF(ISBLANK(S11),"",ROUNDDOWN((C16/AB3*S10*(S11/10)),0))</f>
        <v/>
      </c>
      <c r="P16" s="105"/>
      <c r="Q16" s="105"/>
      <c r="R16" s="105"/>
      <c r="S16" s="105"/>
      <c r="T16" s="105"/>
      <c r="U16" s="105"/>
      <c r="V16" s="15" t="s">
        <v>15</v>
      </c>
      <c r="W16" s="12"/>
      <c r="X16" s="105" t="str">
        <f>IF(ISBLANK(AB11),"",ROUNDDOWN((C16/AB3*AB10*(AB11/10)),0))</f>
        <v/>
      </c>
      <c r="Y16" s="105"/>
      <c r="Z16" s="105"/>
      <c r="AA16" s="105"/>
      <c r="AB16" s="105"/>
      <c r="AC16" s="105"/>
      <c r="AD16" s="105"/>
      <c r="AE16" s="13" t="s">
        <v>15</v>
      </c>
    </row>
    <row r="17" spans="2:31" ht="18" customHeight="1" x14ac:dyDescent="0.15">
      <c r="B17" s="63"/>
      <c r="C17" s="62"/>
      <c r="D17" s="37" t="s">
        <v>15</v>
      </c>
      <c r="E17" s="5"/>
      <c r="F17" s="105" t="str">
        <f>IF(ISBLANK(J11),"",ROUNDDOWN((C17/AB3*J10*(J11/10)),0))</f>
        <v/>
      </c>
      <c r="G17" s="105"/>
      <c r="H17" s="105"/>
      <c r="I17" s="105"/>
      <c r="J17" s="105"/>
      <c r="K17" s="105"/>
      <c r="L17" s="105"/>
      <c r="M17" s="4" t="s">
        <v>15</v>
      </c>
      <c r="N17" s="3"/>
      <c r="O17" s="105" t="str">
        <f>IF(ISBLANK(S11),"",ROUNDDOWN((C17/AB3*S10*(S11/10)),0))</f>
        <v/>
      </c>
      <c r="P17" s="105"/>
      <c r="Q17" s="105"/>
      <c r="R17" s="105"/>
      <c r="S17" s="105"/>
      <c r="T17" s="105"/>
      <c r="U17" s="105"/>
      <c r="V17" s="2" t="s">
        <v>15</v>
      </c>
      <c r="W17" s="5"/>
      <c r="X17" s="105" t="str">
        <f>IF(ISBLANK(AB11),"",ROUNDDOWN((C17/AB3*AB10*(AB11/10)),0))</f>
        <v/>
      </c>
      <c r="Y17" s="105"/>
      <c r="Z17" s="105"/>
      <c r="AA17" s="105"/>
      <c r="AB17" s="105"/>
      <c r="AC17" s="105"/>
      <c r="AD17" s="105"/>
      <c r="AE17" s="4" t="s">
        <v>15</v>
      </c>
    </row>
    <row r="18" spans="2:31" ht="18" customHeight="1" thickBot="1" x14ac:dyDescent="0.2">
      <c r="B18" s="147" t="s">
        <v>18</v>
      </c>
      <c r="C18" s="148"/>
      <c r="D18" s="148"/>
      <c r="E18" s="17"/>
      <c r="F18" s="149">
        <f>SUM(F14:L17)</f>
        <v>0</v>
      </c>
      <c r="G18" s="149"/>
      <c r="H18" s="149"/>
      <c r="I18" s="149"/>
      <c r="J18" s="149"/>
      <c r="K18" s="149"/>
      <c r="L18" s="149"/>
      <c r="M18" s="8" t="s">
        <v>15</v>
      </c>
      <c r="N18" s="17"/>
      <c r="O18" s="149">
        <f>SUM(O14:U17)</f>
        <v>0</v>
      </c>
      <c r="P18" s="149"/>
      <c r="Q18" s="149"/>
      <c r="R18" s="149"/>
      <c r="S18" s="149"/>
      <c r="T18" s="149"/>
      <c r="U18" s="149"/>
      <c r="V18" s="10" t="s">
        <v>15</v>
      </c>
      <c r="W18" s="17"/>
      <c r="X18" s="149">
        <f>SUM(X14:AD17)</f>
        <v>0</v>
      </c>
      <c r="Y18" s="149"/>
      <c r="Z18" s="149"/>
      <c r="AA18" s="149"/>
      <c r="AB18" s="149"/>
      <c r="AC18" s="149"/>
      <c r="AD18" s="149"/>
      <c r="AE18" s="8" t="s">
        <v>15</v>
      </c>
    </row>
    <row r="19" spans="2:31" s="26" customFormat="1" ht="18" customHeight="1" thickBot="1" x14ac:dyDescent="0.2">
      <c r="B19" s="142" t="s">
        <v>25</v>
      </c>
      <c r="C19" s="143"/>
      <c r="D19" s="144"/>
      <c r="E19" s="51"/>
      <c r="F19" s="145" t="str">
        <f>IF(ISBLANK(J11),"0.00",ROUNDDOWN(F18/J10,2))</f>
        <v>0.00</v>
      </c>
      <c r="G19" s="145"/>
      <c r="H19" s="145"/>
      <c r="I19" s="145"/>
      <c r="J19" s="145"/>
      <c r="K19" s="145"/>
      <c r="L19" s="145"/>
      <c r="M19" s="52" t="s">
        <v>15</v>
      </c>
      <c r="N19" s="51"/>
      <c r="O19" s="146" t="str">
        <f>IF(ISBLANK(S11),"0.00",ROUNDDOWN(O18/S10,2))</f>
        <v>0.00</v>
      </c>
      <c r="P19" s="146"/>
      <c r="Q19" s="146"/>
      <c r="R19" s="146"/>
      <c r="S19" s="146"/>
      <c r="T19" s="146"/>
      <c r="U19" s="146"/>
      <c r="V19" s="53" t="s">
        <v>15</v>
      </c>
      <c r="W19" s="51"/>
      <c r="X19" s="146" t="str">
        <f>IF(ISBLANK(AB11),"0.00",ROUNDDOWN(X18/AB10,2))</f>
        <v>0.00</v>
      </c>
      <c r="Y19" s="146"/>
      <c r="Z19" s="146"/>
      <c r="AA19" s="146"/>
      <c r="AB19" s="146"/>
      <c r="AC19" s="146"/>
      <c r="AD19" s="146"/>
      <c r="AE19" s="52" t="s">
        <v>15</v>
      </c>
    </row>
    <row r="20" spans="2:31" ht="18" customHeight="1" x14ac:dyDescent="0.15">
      <c r="B20" s="140" t="s">
        <v>11</v>
      </c>
      <c r="C20" s="141"/>
      <c r="D20" s="141"/>
      <c r="E20" s="130" t="s">
        <v>16</v>
      </c>
      <c r="F20" s="131"/>
      <c r="G20" s="132"/>
      <c r="H20" s="136" t="s">
        <v>17</v>
      </c>
      <c r="I20" s="136"/>
      <c r="J20" s="136"/>
      <c r="K20" s="136"/>
      <c r="L20" s="136"/>
      <c r="M20" s="137"/>
      <c r="N20" s="130" t="s">
        <v>16</v>
      </c>
      <c r="O20" s="131"/>
      <c r="P20" s="132"/>
      <c r="Q20" s="136" t="s">
        <v>17</v>
      </c>
      <c r="R20" s="136"/>
      <c r="S20" s="136"/>
      <c r="T20" s="136"/>
      <c r="U20" s="136"/>
      <c r="V20" s="137"/>
      <c r="W20" s="130" t="s">
        <v>16</v>
      </c>
      <c r="X20" s="131"/>
      <c r="Y20" s="132"/>
      <c r="Z20" s="136" t="s">
        <v>17</v>
      </c>
      <c r="AA20" s="136"/>
      <c r="AB20" s="136"/>
      <c r="AC20" s="136"/>
      <c r="AD20" s="136"/>
      <c r="AE20" s="137"/>
    </row>
    <row r="21" spans="2:31" ht="18" customHeight="1" x14ac:dyDescent="0.15">
      <c r="B21" s="39" t="s">
        <v>8</v>
      </c>
      <c r="C21" s="118" t="s">
        <v>9</v>
      </c>
      <c r="D21" s="119"/>
      <c r="E21" s="133"/>
      <c r="F21" s="134"/>
      <c r="G21" s="135"/>
      <c r="H21" s="138"/>
      <c r="I21" s="138"/>
      <c r="J21" s="138"/>
      <c r="K21" s="138"/>
      <c r="L21" s="138"/>
      <c r="M21" s="139"/>
      <c r="N21" s="133"/>
      <c r="O21" s="134"/>
      <c r="P21" s="135"/>
      <c r="Q21" s="138"/>
      <c r="R21" s="138"/>
      <c r="S21" s="138"/>
      <c r="T21" s="138"/>
      <c r="U21" s="138"/>
      <c r="V21" s="139"/>
      <c r="W21" s="133"/>
      <c r="X21" s="134"/>
      <c r="Y21" s="135"/>
      <c r="Z21" s="138"/>
      <c r="AA21" s="138"/>
      <c r="AB21" s="138"/>
      <c r="AC21" s="138"/>
      <c r="AD21" s="138"/>
      <c r="AE21" s="139"/>
    </row>
    <row r="22" spans="2:31" ht="18" customHeight="1" x14ac:dyDescent="0.15">
      <c r="B22" s="40" t="s">
        <v>12</v>
      </c>
      <c r="C22" s="66"/>
      <c r="D22" s="6" t="s">
        <v>15</v>
      </c>
      <c r="E22" s="128" t="str">
        <f>IF(ISBLANK(J11),"",J11/10)</f>
        <v/>
      </c>
      <c r="F22" s="129"/>
      <c r="G22" s="129"/>
      <c r="H22" s="196" t="str">
        <f>IF(ISBLANK(J11),"",ROUNDDOWN((C22*E22*J10/AB3),0))</f>
        <v/>
      </c>
      <c r="I22" s="197"/>
      <c r="J22" s="197"/>
      <c r="K22" s="197"/>
      <c r="L22" s="197"/>
      <c r="M22" s="20" t="s">
        <v>15</v>
      </c>
      <c r="N22" s="128" t="str">
        <f>IF(ISBLANK(S11),"",S11/10)</f>
        <v/>
      </c>
      <c r="O22" s="129"/>
      <c r="P22" s="198"/>
      <c r="Q22" s="197" t="str">
        <f>IF(ISBLANK(S11),"",ROUNDDOWN((C22*N22*S10/AB3),0))</f>
        <v/>
      </c>
      <c r="R22" s="197"/>
      <c r="S22" s="197"/>
      <c r="T22" s="197"/>
      <c r="U22" s="197"/>
      <c r="V22" s="4" t="s">
        <v>15</v>
      </c>
      <c r="W22" s="128" t="str">
        <f>IF(ISBLANK(AB11),"",AB11/10)</f>
        <v/>
      </c>
      <c r="X22" s="129"/>
      <c r="Y22" s="129"/>
      <c r="Z22" s="196" t="str">
        <f>IF(ISBLANK(AB11),"",ROUNDDOWN((C22*W22*AB10/AB3),0))</f>
        <v/>
      </c>
      <c r="AA22" s="197"/>
      <c r="AB22" s="197"/>
      <c r="AC22" s="197"/>
      <c r="AD22" s="197"/>
      <c r="AE22" s="4" t="s">
        <v>15</v>
      </c>
    </row>
    <row r="23" spans="2:31" ht="18" customHeight="1" x14ac:dyDescent="0.15">
      <c r="B23" s="41" t="s">
        <v>13</v>
      </c>
      <c r="C23" s="61"/>
      <c r="D23" s="16" t="s">
        <v>15</v>
      </c>
      <c r="E23" s="114" t="str">
        <f>IF(ISBLANK(J11),"",J11/10)</f>
        <v/>
      </c>
      <c r="F23" s="115"/>
      <c r="G23" s="115"/>
      <c r="H23" s="116" t="str">
        <f>IF(ISBLANK(J11),"",ROUNDDOWN((C23*E23*J10/AB3),0))</f>
        <v/>
      </c>
      <c r="I23" s="105"/>
      <c r="J23" s="105"/>
      <c r="K23" s="105"/>
      <c r="L23" s="105"/>
      <c r="M23" s="13" t="s">
        <v>15</v>
      </c>
      <c r="N23" s="114" t="str">
        <f>IF(ISBLANK(S11),"",S11/10)</f>
        <v/>
      </c>
      <c r="O23" s="115"/>
      <c r="P23" s="199"/>
      <c r="Q23" s="105" t="str">
        <f>IF(ISBLANK(S11),"",ROUNDDOWN((C23*N23*S10/AB3),0))</f>
        <v/>
      </c>
      <c r="R23" s="105"/>
      <c r="S23" s="105"/>
      <c r="T23" s="105"/>
      <c r="U23" s="105"/>
      <c r="V23" s="13" t="s">
        <v>15</v>
      </c>
      <c r="W23" s="114" t="str">
        <f>IF(ISBLANK(AB11),"",AB11/10)</f>
        <v/>
      </c>
      <c r="X23" s="115"/>
      <c r="Y23" s="115"/>
      <c r="Z23" s="116" t="str">
        <f>IF(ISBLANK(AB11),"",ROUNDDOWN((C23*W23*AB10/AB3),0))</f>
        <v/>
      </c>
      <c r="AA23" s="105"/>
      <c r="AB23" s="105"/>
      <c r="AC23" s="105"/>
      <c r="AD23" s="105"/>
      <c r="AE23" s="13" t="s">
        <v>15</v>
      </c>
    </row>
    <row r="24" spans="2:31" ht="18" customHeight="1" x14ac:dyDescent="0.15">
      <c r="B24" s="64"/>
      <c r="C24" s="61"/>
      <c r="D24" s="16" t="s">
        <v>15</v>
      </c>
      <c r="E24" s="74"/>
      <c r="F24" s="75"/>
      <c r="G24" s="75"/>
      <c r="H24" s="116" t="str">
        <f>IF(ISBLANK(J11),"",ROUNDDOWN((C24*E24*J10/AB3),0))</f>
        <v/>
      </c>
      <c r="I24" s="105"/>
      <c r="J24" s="105"/>
      <c r="K24" s="105"/>
      <c r="L24" s="105"/>
      <c r="M24" s="13" t="s">
        <v>15</v>
      </c>
      <c r="N24" s="74"/>
      <c r="O24" s="75"/>
      <c r="P24" s="201"/>
      <c r="Q24" s="105" t="str">
        <f>IF(ISBLANK(S11),"",ROUNDDOWN((C24*N24*S10/AB3),0))</f>
        <v/>
      </c>
      <c r="R24" s="105"/>
      <c r="S24" s="105"/>
      <c r="T24" s="105"/>
      <c r="U24" s="105"/>
      <c r="V24" s="13" t="s">
        <v>15</v>
      </c>
      <c r="W24" s="74"/>
      <c r="X24" s="75"/>
      <c r="Y24" s="75"/>
      <c r="Z24" s="116" t="str">
        <f>IF(ISBLANK(AB11),"",ROUNDDOWN((C24*W24*AB10/AB3),0))</f>
        <v/>
      </c>
      <c r="AA24" s="105"/>
      <c r="AB24" s="105"/>
      <c r="AC24" s="105"/>
      <c r="AD24" s="105"/>
      <c r="AE24" s="13" t="s">
        <v>15</v>
      </c>
    </row>
    <row r="25" spans="2:31" ht="18" customHeight="1" x14ac:dyDescent="0.15">
      <c r="B25" s="64"/>
      <c r="C25" s="61"/>
      <c r="D25" s="16" t="s">
        <v>15</v>
      </c>
      <c r="E25" s="74"/>
      <c r="F25" s="75"/>
      <c r="G25" s="75"/>
      <c r="H25" s="116" t="str">
        <f>IF(ISBLANK(J11),"",ROUNDDOWN((C25*E25*J10/AB3),0))</f>
        <v/>
      </c>
      <c r="I25" s="105"/>
      <c r="J25" s="105"/>
      <c r="K25" s="105"/>
      <c r="L25" s="105"/>
      <c r="M25" s="13" t="s">
        <v>15</v>
      </c>
      <c r="N25" s="74"/>
      <c r="O25" s="75"/>
      <c r="P25" s="201"/>
      <c r="Q25" s="105" t="str">
        <f>IF(ISBLANK(S11),"",ROUNDDOWN((C25*N25*S10/AB3),0))</f>
        <v/>
      </c>
      <c r="R25" s="105"/>
      <c r="S25" s="105"/>
      <c r="T25" s="105"/>
      <c r="U25" s="105"/>
      <c r="V25" s="13" t="s">
        <v>15</v>
      </c>
      <c r="W25" s="74"/>
      <c r="X25" s="75"/>
      <c r="Y25" s="75"/>
      <c r="Z25" s="116" t="str">
        <f>IF(ISBLANK(AB11),"",ROUNDDOWN((C25*W25*AB10/AB3),0))</f>
        <v/>
      </c>
      <c r="AA25" s="105"/>
      <c r="AB25" s="105"/>
      <c r="AC25" s="105"/>
      <c r="AD25" s="105"/>
      <c r="AE25" s="13" t="s">
        <v>15</v>
      </c>
    </row>
    <row r="26" spans="2:31" ht="18" customHeight="1" x14ac:dyDescent="0.15">
      <c r="B26" s="65"/>
      <c r="C26" s="62"/>
      <c r="D26" s="37" t="s">
        <v>15</v>
      </c>
      <c r="E26" s="70"/>
      <c r="F26" s="71"/>
      <c r="G26" s="84"/>
      <c r="H26" s="105" t="str">
        <f>IF(ISBLANK(J11),"",ROUNDDOWN((C26*E26*J10/AB3),0))</f>
        <v/>
      </c>
      <c r="I26" s="105"/>
      <c r="J26" s="105"/>
      <c r="K26" s="105"/>
      <c r="L26" s="105"/>
      <c r="M26" s="4" t="s">
        <v>15</v>
      </c>
      <c r="N26" s="70"/>
      <c r="O26" s="71"/>
      <c r="P26" s="84"/>
      <c r="Q26" s="105" t="str">
        <f>IF(ISBLANK(S11),"",ROUNDDOWN((C26*N26*S10/AB3),0))</f>
        <v/>
      </c>
      <c r="R26" s="105"/>
      <c r="S26" s="105"/>
      <c r="T26" s="105"/>
      <c r="U26" s="105"/>
      <c r="V26" s="4" t="s">
        <v>15</v>
      </c>
      <c r="W26" s="70"/>
      <c r="X26" s="71"/>
      <c r="Y26" s="71"/>
      <c r="Z26" s="72" t="str">
        <f>IF(ISBLANK(AB11),"",ROUNDDOWN((C26*W26*AB10/AB3),0))</f>
        <v/>
      </c>
      <c r="AA26" s="73"/>
      <c r="AB26" s="73"/>
      <c r="AC26" s="73"/>
      <c r="AD26" s="73"/>
      <c r="AE26" s="4" t="s">
        <v>15</v>
      </c>
    </row>
    <row r="27" spans="2:31" ht="18" customHeight="1" thickBot="1" x14ac:dyDescent="0.2">
      <c r="B27" s="82" t="s">
        <v>18</v>
      </c>
      <c r="C27" s="83"/>
      <c r="D27" s="83"/>
      <c r="E27" s="122"/>
      <c r="F27" s="123"/>
      <c r="G27" s="124"/>
      <c r="H27" s="200">
        <f>SUM(H22:L26)</f>
        <v>0</v>
      </c>
      <c r="I27" s="200"/>
      <c r="J27" s="200"/>
      <c r="K27" s="200"/>
      <c r="L27" s="200"/>
      <c r="M27" s="20" t="s">
        <v>15</v>
      </c>
      <c r="N27" s="122"/>
      <c r="O27" s="123"/>
      <c r="P27" s="124"/>
      <c r="Q27" s="200">
        <f>SUM(Q22:U26)</f>
        <v>0</v>
      </c>
      <c r="R27" s="200"/>
      <c r="S27" s="200"/>
      <c r="T27" s="200"/>
      <c r="U27" s="200"/>
      <c r="V27" s="20" t="s">
        <v>15</v>
      </c>
      <c r="W27" s="122"/>
      <c r="X27" s="123"/>
      <c r="Y27" s="124"/>
      <c r="Z27" s="200">
        <f>SUM(Z22:AD26)</f>
        <v>0</v>
      </c>
      <c r="AA27" s="200"/>
      <c r="AB27" s="200"/>
      <c r="AC27" s="200"/>
      <c r="AD27" s="200"/>
      <c r="AE27" s="20" t="s">
        <v>15</v>
      </c>
    </row>
    <row r="28" spans="2:31" s="26" customFormat="1" ht="18" customHeight="1" thickBot="1" x14ac:dyDescent="0.2">
      <c r="B28" s="106" t="s">
        <v>26</v>
      </c>
      <c r="C28" s="107"/>
      <c r="D28" s="108"/>
      <c r="E28" s="125"/>
      <c r="F28" s="126"/>
      <c r="G28" s="127"/>
      <c r="H28" s="109" t="str">
        <f>IF(ISBLANK(J11),"0.00",ROUNDDOWN((C22*E22+C23*E23+C24*E24+C25*E25+C26*E26)/22,2))</f>
        <v>0.00</v>
      </c>
      <c r="I28" s="109"/>
      <c r="J28" s="109"/>
      <c r="K28" s="109"/>
      <c r="L28" s="109"/>
      <c r="M28" s="54" t="s">
        <v>15</v>
      </c>
      <c r="N28" s="193"/>
      <c r="O28" s="194"/>
      <c r="P28" s="195"/>
      <c r="Q28" s="109" t="str">
        <f>IF(ISBLANK(S11),"0.00",ROUNDDOWN((C22*N22+C23*N23+C24*N24+C25*N25+C26*N26)/22,2))</f>
        <v>0.00</v>
      </c>
      <c r="R28" s="109"/>
      <c r="S28" s="109"/>
      <c r="T28" s="109"/>
      <c r="U28" s="109"/>
      <c r="V28" s="54" t="s">
        <v>15</v>
      </c>
      <c r="W28" s="193"/>
      <c r="X28" s="194"/>
      <c r="Y28" s="195"/>
      <c r="Z28" s="109" t="str">
        <f>IF(ISBLANK(AB11),"0.00",ROUNDDOWN((C22*W22+C23*W23+C24*W24+C25*W25+C26*W26)/22,2))</f>
        <v>0.00</v>
      </c>
      <c r="AA28" s="109"/>
      <c r="AB28" s="109"/>
      <c r="AC28" s="109"/>
      <c r="AD28" s="109"/>
      <c r="AE28" s="55" t="s">
        <v>15</v>
      </c>
    </row>
    <row r="29" spans="2:31" s="26" customFormat="1" ht="18" customHeight="1" thickTop="1" thickBot="1" x14ac:dyDescent="0.2">
      <c r="B29" s="76" t="s">
        <v>32</v>
      </c>
      <c r="C29" s="77"/>
      <c r="D29" s="78"/>
      <c r="E29" s="85"/>
      <c r="F29" s="86"/>
      <c r="G29" s="87"/>
      <c r="H29" s="79" t="str">
        <f>IF(ISBLANK(J11),"0",ROUNDDOWN(F19+H28,0))</f>
        <v>0</v>
      </c>
      <c r="I29" s="79"/>
      <c r="J29" s="79"/>
      <c r="K29" s="79"/>
      <c r="L29" s="79"/>
      <c r="M29" s="56" t="s">
        <v>15</v>
      </c>
      <c r="N29" s="85"/>
      <c r="O29" s="86"/>
      <c r="P29" s="87"/>
      <c r="Q29" s="79" t="str">
        <f>IF(ISBLANK(S11),"0",ROUNDDOWN(O19+Q28,0))</f>
        <v>0</v>
      </c>
      <c r="R29" s="79"/>
      <c r="S29" s="79"/>
      <c r="T29" s="79"/>
      <c r="U29" s="79"/>
      <c r="V29" s="56" t="s">
        <v>15</v>
      </c>
      <c r="W29" s="85"/>
      <c r="X29" s="86"/>
      <c r="Y29" s="87"/>
      <c r="Z29" s="79" t="str">
        <f>IF(ISBLANK(AB11),"0",ROUNDDOWN(X19+Z28,0))</f>
        <v>0</v>
      </c>
      <c r="AA29" s="79"/>
      <c r="AB29" s="79"/>
      <c r="AC29" s="79"/>
      <c r="AD29" s="79"/>
      <c r="AE29" s="56" t="s">
        <v>15</v>
      </c>
    </row>
    <row r="30" spans="2:31" ht="20.25" customHeight="1" thickBot="1" x14ac:dyDescent="0.25">
      <c r="B30" s="81" t="s">
        <v>29</v>
      </c>
      <c r="C30" s="81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2:31" ht="21" customHeight="1" x14ac:dyDescent="0.15">
      <c r="B31" s="212" t="s">
        <v>36</v>
      </c>
      <c r="C31" s="213"/>
      <c r="D31" s="214"/>
      <c r="E31" s="96"/>
      <c r="F31" s="97"/>
      <c r="G31" s="98"/>
      <c r="H31" s="224" t="str">
        <f>IF(ISBLANK(J10),"0",Z5)</f>
        <v>0</v>
      </c>
      <c r="I31" s="224"/>
      <c r="J31" s="224"/>
      <c r="K31" s="224"/>
      <c r="L31" s="224"/>
      <c r="M31" s="25" t="s">
        <v>15</v>
      </c>
      <c r="N31" s="96"/>
      <c r="O31" s="97"/>
      <c r="P31" s="98"/>
      <c r="Q31" s="224" t="str">
        <f>IF(ISBLANK(S10),"0",Z5)</f>
        <v>0</v>
      </c>
      <c r="R31" s="224"/>
      <c r="S31" s="224"/>
      <c r="T31" s="224"/>
      <c r="U31" s="224"/>
      <c r="V31" s="25" t="s">
        <v>15</v>
      </c>
      <c r="W31" s="96"/>
      <c r="X31" s="97"/>
      <c r="Y31" s="98"/>
      <c r="Z31" s="224" t="str">
        <f>IF(ISBLANK(AB10),"0",Z5)</f>
        <v>0</v>
      </c>
      <c r="AA31" s="224"/>
      <c r="AB31" s="224"/>
      <c r="AC31" s="224"/>
      <c r="AD31" s="224"/>
      <c r="AE31" s="25" t="s">
        <v>15</v>
      </c>
    </row>
    <row r="32" spans="2:31" ht="21" customHeight="1" x14ac:dyDescent="0.15">
      <c r="B32" s="215" t="s">
        <v>30</v>
      </c>
      <c r="C32" s="216"/>
      <c r="D32" s="217"/>
      <c r="E32" s="99"/>
      <c r="F32" s="100"/>
      <c r="G32" s="101"/>
      <c r="H32" s="105" t="str">
        <f>H29</f>
        <v>0</v>
      </c>
      <c r="I32" s="105"/>
      <c r="J32" s="105"/>
      <c r="K32" s="105"/>
      <c r="L32" s="105"/>
      <c r="M32" s="13" t="s">
        <v>15</v>
      </c>
      <c r="N32" s="99"/>
      <c r="O32" s="100"/>
      <c r="P32" s="101"/>
      <c r="Q32" s="105" t="str">
        <f>Q29</f>
        <v>0</v>
      </c>
      <c r="R32" s="105"/>
      <c r="S32" s="105"/>
      <c r="T32" s="105"/>
      <c r="U32" s="105"/>
      <c r="V32" s="13" t="s">
        <v>15</v>
      </c>
      <c r="W32" s="99"/>
      <c r="X32" s="100"/>
      <c r="Y32" s="101"/>
      <c r="Z32" s="105" t="str">
        <f>Z29</f>
        <v>0</v>
      </c>
      <c r="AA32" s="105"/>
      <c r="AB32" s="105"/>
      <c r="AC32" s="105"/>
      <c r="AD32" s="105"/>
      <c r="AE32" s="13" t="s">
        <v>15</v>
      </c>
    </row>
    <row r="33" spans="2:31" ht="21" customHeight="1" x14ac:dyDescent="0.15">
      <c r="B33" s="218" t="s">
        <v>44</v>
      </c>
      <c r="C33" s="219"/>
      <c r="D33" s="220"/>
      <c r="E33" s="99"/>
      <c r="F33" s="100"/>
      <c r="G33" s="101"/>
      <c r="H33" s="105">
        <f>MAX(H31-H32,0)</f>
        <v>0</v>
      </c>
      <c r="I33" s="105"/>
      <c r="J33" s="105"/>
      <c r="K33" s="105"/>
      <c r="L33" s="105"/>
      <c r="M33" s="13" t="s">
        <v>15</v>
      </c>
      <c r="N33" s="99"/>
      <c r="O33" s="100"/>
      <c r="P33" s="101"/>
      <c r="Q33" s="105">
        <f>MAX(Q31-Q32,0)</f>
        <v>0</v>
      </c>
      <c r="R33" s="105"/>
      <c r="S33" s="105"/>
      <c r="T33" s="105"/>
      <c r="U33" s="105"/>
      <c r="V33" s="13" t="s">
        <v>15</v>
      </c>
      <c r="W33" s="99"/>
      <c r="X33" s="100"/>
      <c r="Y33" s="101"/>
      <c r="Z33" s="105">
        <f>MAX(Z31-Z32,0)</f>
        <v>0</v>
      </c>
      <c r="AA33" s="105"/>
      <c r="AB33" s="105"/>
      <c r="AC33" s="105"/>
      <c r="AD33" s="105"/>
      <c r="AE33" s="13" t="s">
        <v>15</v>
      </c>
    </row>
    <row r="34" spans="2:31" ht="21" customHeight="1" thickBot="1" x14ac:dyDescent="0.2">
      <c r="B34" s="221" t="s">
        <v>39</v>
      </c>
      <c r="C34" s="222"/>
      <c r="D34" s="223"/>
      <c r="E34" s="102"/>
      <c r="F34" s="103"/>
      <c r="G34" s="104"/>
      <c r="H34" s="80">
        <f>H33*J10</f>
        <v>0</v>
      </c>
      <c r="I34" s="80"/>
      <c r="J34" s="80"/>
      <c r="K34" s="80"/>
      <c r="L34" s="80"/>
      <c r="M34" s="36" t="s">
        <v>15</v>
      </c>
      <c r="N34" s="102"/>
      <c r="O34" s="103"/>
      <c r="P34" s="104"/>
      <c r="Q34" s="80">
        <f>Q33*S10</f>
        <v>0</v>
      </c>
      <c r="R34" s="80"/>
      <c r="S34" s="80"/>
      <c r="T34" s="80"/>
      <c r="U34" s="80"/>
      <c r="V34" s="36" t="s">
        <v>15</v>
      </c>
      <c r="W34" s="102"/>
      <c r="X34" s="103"/>
      <c r="Y34" s="104"/>
      <c r="Z34" s="80">
        <f>Z33*AB10</f>
        <v>0</v>
      </c>
      <c r="AA34" s="80"/>
      <c r="AB34" s="80"/>
      <c r="AC34" s="80"/>
      <c r="AD34" s="80"/>
      <c r="AE34" s="36" t="s">
        <v>15</v>
      </c>
    </row>
    <row r="35" spans="2:31" ht="8.25" customHeight="1" thickBot="1" x14ac:dyDescent="0.2"/>
    <row r="36" spans="2:31" ht="21" customHeight="1" thickBot="1" x14ac:dyDescent="0.2">
      <c r="B36" s="67" t="str">
        <f>IF(ISBLANK(V3),"",V3)</f>
        <v/>
      </c>
      <c r="C36" s="89" t="s">
        <v>40</v>
      </c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90"/>
      <c r="U36" s="34"/>
      <c r="V36" s="95" t="s">
        <v>49</v>
      </c>
      <c r="W36" s="95"/>
      <c r="X36" s="95"/>
      <c r="Y36" s="95"/>
      <c r="Z36" s="95"/>
      <c r="AA36" s="88">
        <f>H34+Q34+Z34</f>
        <v>0</v>
      </c>
      <c r="AB36" s="88"/>
      <c r="AC36" s="88"/>
      <c r="AD36" s="88"/>
      <c r="AE36" s="43" t="s">
        <v>27</v>
      </c>
    </row>
    <row r="37" spans="2:31" ht="21" customHeight="1" x14ac:dyDescent="0.15">
      <c r="B37" s="68" t="s">
        <v>47</v>
      </c>
      <c r="C37" s="69"/>
      <c r="D37" s="69"/>
      <c r="E37" s="44"/>
      <c r="F37" s="44"/>
      <c r="G37" s="91" t="s">
        <v>41</v>
      </c>
      <c r="H37" s="91"/>
      <c r="I37" s="91"/>
      <c r="J37" s="45" t="s">
        <v>42</v>
      </c>
      <c r="K37" s="93"/>
      <c r="L37" s="93"/>
      <c r="M37" s="93"/>
      <c r="N37" s="93"/>
      <c r="O37" s="93"/>
      <c r="P37" s="93"/>
      <c r="Q37" s="93"/>
      <c r="R37" s="44"/>
      <c r="S37" s="44"/>
      <c r="T37" s="46"/>
    </row>
    <row r="38" spans="2:31" ht="21" customHeight="1" thickBot="1" x14ac:dyDescent="0.2">
      <c r="B38" s="47"/>
      <c r="C38" s="48"/>
      <c r="D38" s="48"/>
      <c r="E38" s="48"/>
      <c r="F38" s="48"/>
      <c r="G38" s="92"/>
      <c r="H38" s="92"/>
      <c r="I38" s="92"/>
      <c r="J38" s="49" t="s">
        <v>43</v>
      </c>
      <c r="K38" s="94"/>
      <c r="L38" s="94"/>
      <c r="M38" s="94"/>
      <c r="N38" s="94"/>
      <c r="O38" s="94"/>
      <c r="P38" s="94"/>
      <c r="Q38" s="94"/>
      <c r="R38" s="48"/>
      <c r="S38" s="48"/>
      <c r="T38" s="50"/>
    </row>
  </sheetData>
  <sheetProtection algorithmName="SHA-512" hashValue="RGeuS3T46cWVxBPkUxhcBsY1Ian6MkJBzGqjQxBbTOZRGqhWFDkxOpx8lfO35BBDJ8WQchlZ8uKbZF9hA0xjGw==" saltValue="fPmvOaI7aMQXHM1CQ+qrGQ==" spinCount="100000" sheet="1" objects="1" scenarios="1" selectLockedCells="1"/>
  <mergeCells count="154">
    <mergeCell ref="B31:D31"/>
    <mergeCell ref="B32:D32"/>
    <mergeCell ref="B33:D33"/>
    <mergeCell ref="B34:D34"/>
    <mergeCell ref="H34:L34"/>
    <mergeCell ref="Z34:AD34"/>
    <mergeCell ref="E31:G34"/>
    <mergeCell ref="H33:L33"/>
    <mergeCell ref="Q33:U33"/>
    <mergeCell ref="Z31:AD31"/>
    <mergeCell ref="H32:L32"/>
    <mergeCell ref="Q32:U32"/>
    <mergeCell ref="Z32:AD32"/>
    <mergeCell ref="H31:L31"/>
    <mergeCell ref="Q31:U31"/>
    <mergeCell ref="N31:P34"/>
    <mergeCell ref="P5:Q5"/>
    <mergeCell ref="R5:S5"/>
    <mergeCell ref="B7:M7"/>
    <mergeCell ref="X16:AD16"/>
    <mergeCell ref="X18:AD18"/>
    <mergeCell ref="X17:AD17"/>
    <mergeCell ref="X19:AD19"/>
    <mergeCell ref="Z20:AE21"/>
    <mergeCell ref="W20:Y21"/>
    <mergeCell ref="N12:V13"/>
    <mergeCell ref="O14:U14"/>
    <mergeCell ref="O15:U15"/>
    <mergeCell ref="AD11:AE11"/>
    <mergeCell ref="N29:P29"/>
    <mergeCell ref="H27:L27"/>
    <mergeCell ref="Q27:U27"/>
    <mergeCell ref="N25:P25"/>
    <mergeCell ref="Z24:AD24"/>
    <mergeCell ref="N24:P24"/>
    <mergeCell ref="Q24:U24"/>
    <mergeCell ref="W24:Y24"/>
    <mergeCell ref="N8:R9"/>
    <mergeCell ref="W8:AA9"/>
    <mergeCell ref="W12:AE13"/>
    <mergeCell ref="Z28:AD28"/>
    <mergeCell ref="W27:Y27"/>
    <mergeCell ref="W28:Y28"/>
    <mergeCell ref="Q28:U28"/>
    <mergeCell ref="H22:L22"/>
    <mergeCell ref="N22:P22"/>
    <mergeCell ref="Q22:U22"/>
    <mergeCell ref="H24:L24"/>
    <mergeCell ref="N23:P23"/>
    <mergeCell ref="Q23:U23"/>
    <mergeCell ref="Z23:AD23"/>
    <mergeCell ref="Z22:AD22"/>
    <mergeCell ref="W22:Y22"/>
    <mergeCell ref="W23:Y23"/>
    <mergeCell ref="Z27:AD27"/>
    <mergeCell ref="Z25:AD25"/>
    <mergeCell ref="W25:Y25"/>
    <mergeCell ref="Q25:U25"/>
    <mergeCell ref="N26:P26"/>
    <mergeCell ref="Q26:U26"/>
    <mergeCell ref="N27:P27"/>
    <mergeCell ref="N28:P28"/>
    <mergeCell ref="B1:AE1"/>
    <mergeCell ref="V3:X3"/>
    <mergeCell ref="Y3:AA3"/>
    <mergeCell ref="AB3:AC3"/>
    <mergeCell ref="M3:T3"/>
    <mergeCell ref="I3:L3"/>
    <mergeCell ref="E3:H3"/>
    <mergeCell ref="AC8:AE8"/>
    <mergeCell ref="AC9:AE9"/>
    <mergeCell ref="B4:D4"/>
    <mergeCell ref="T8:V8"/>
    <mergeCell ref="T9:V9"/>
    <mergeCell ref="B6:AE6"/>
    <mergeCell ref="B5:C5"/>
    <mergeCell ref="D5:F5"/>
    <mergeCell ref="G5:H5"/>
    <mergeCell ref="K8:M8"/>
    <mergeCell ref="K9:M9"/>
    <mergeCell ref="B8:D9"/>
    <mergeCell ref="E8:I9"/>
    <mergeCell ref="T5:Y5"/>
    <mergeCell ref="Z5:AB5"/>
    <mergeCell ref="AC5:AE5"/>
    <mergeCell ref="I5:O5"/>
    <mergeCell ref="U10:V10"/>
    <mergeCell ref="J10:K10"/>
    <mergeCell ref="X15:AD15"/>
    <mergeCell ref="S10:T10"/>
    <mergeCell ref="S11:T11"/>
    <mergeCell ref="AD10:AE10"/>
    <mergeCell ref="U11:V11"/>
    <mergeCell ref="X14:AD14"/>
    <mergeCell ref="J11:K11"/>
    <mergeCell ref="AB10:AC10"/>
    <mergeCell ref="AB11:AC11"/>
    <mergeCell ref="F15:L15"/>
    <mergeCell ref="E12:M13"/>
    <mergeCell ref="E28:G28"/>
    <mergeCell ref="E22:G22"/>
    <mergeCell ref="E24:G24"/>
    <mergeCell ref="H23:L23"/>
    <mergeCell ref="O16:U16"/>
    <mergeCell ref="E20:G21"/>
    <mergeCell ref="Q20:V21"/>
    <mergeCell ref="H20:M21"/>
    <mergeCell ref="N20:P21"/>
    <mergeCell ref="F19:L19"/>
    <mergeCell ref="O19:U19"/>
    <mergeCell ref="F18:L18"/>
    <mergeCell ref="O18:U18"/>
    <mergeCell ref="F17:L17"/>
    <mergeCell ref="F16:L16"/>
    <mergeCell ref="O17:U17"/>
    <mergeCell ref="L11:M11"/>
    <mergeCell ref="L10:M10"/>
    <mergeCell ref="E23:G23"/>
    <mergeCell ref="H26:L26"/>
    <mergeCell ref="H25:L25"/>
    <mergeCell ref="F14:L14"/>
    <mergeCell ref="C21:D21"/>
    <mergeCell ref="C13:D13"/>
    <mergeCell ref="E27:G27"/>
    <mergeCell ref="B20:D20"/>
    <mergeCell ref="B19:D19"/>
    <mergeCell ref="B18:D18"/>
    <mergeCell ref="B10:D10"/>
    <mergeCell ref="B11:D11"/>
    <mergeCell ref="B12:D12"/>
    <mergeCell ref="B37:D37"/>
    <mergeCell ref="W26:Y26"/>
    <mergeCell ref="Z26:AD26"/>
    <mergeCell ref="E25:G25"/>
    <mergeCell ref="B29:D29"/>
    <mergeCell ref="H29:L29"/>
    <mergeCell ref="Q29:U29"/>
    <mergeCell ref="Q34:U34"/>
    <mergeCell ref="B30:C30"/>
    <mergeCell ref="B27:D27"/>
    <mergeCell ref="E26:G26"/>
    <mergeCell ref="E29:G29"/>
    <mergeCell ref="AA36:AD36"/>
    <mergeCell ref="C36:T36"/>
    <mergeCell ref="G37:I38"/>
    <mergeCell ref="K37:Q37"/>
    <mergeCell ref="K38:Q38"/>
    <mergeCell ref="V36:Z36"/>
    <mergeCell ref="W31:Y34"/>
    <mergeCell ref="Z33:AD33"/>
    <mergeCell ref="W29:Y29"/>
    <mergeCell ref="Z29:AD29"/>
    <mergeCell ref="B28:D28"/>
    <mergeCell ref="H28:L28"/>
  </mergeCells>
  <phoneticPr fontId="1"/>
  <dataValidations count="3">
    <dataValidation imeMode="hiragana" allowBlank="1" showInputMessage="1" showErrorMessage="1" sqref="B17 M3:T3 B25:B26" xr:uid="{00000000-0002-0000-0000-000000000000}"/>
    <dataValidation imeMode="halfAlpha" allowBlank="1" showInputMessage="1" showErrorMessage="1" sqref="I3:I5" xr:uid="{00000000-0002-0000-0000-000001000000}"/>
    <dataValidation imeMode="off" allowBlank="1" showInputMessage="1" showErrorMessage="1" sqref="AB3:AC3 C14:C17 J8:M11 S8:V11 AB8:AE11 C22:C26 E3:H3 C3 D5:F5 E24:G26 N24:P26 W24:Y26" xr:uid="{00000000-0002-0000-0000-000002000000}"/>
  </dataValidations>
  <printOptions horizontalCentered="1"/>
  <pageMargins left="0.59055118110236227" right="0.59055118110236227" top="0.59055118110236227" bottom="0.19685039370078741" header="0.31496062992125984" footer="0.19685039370078741"/>
  <pageSetup paperSize="9" scale="82" orientation="landscape" blackAndWhite="1" r:id="rId1"/>
  <headerFooter alignWithMargins="0">
    <oddFooter>&amp;R&amp;8Ver.2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報酬支給額証明書兼傷病手当金支給額計算書</vt:lpstr>
      <vt:lpstr>報酬支給額証明書兼傷病手当金支給額計算書!Print_Area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報酬支払額証明書兼傷病手当金支給額計算書【エクセル】</dc:title>
  <cp:lastPrinted>2025-11-11T23:31:51Z</cp:lastPrinted>
  <dcterms:created xsi:type="dcterms:W3CDTF">2015-10-21T02:43:18Z</dcterms:created>
  <dcterms:modified xsi:type="dcterms:W3CDTF">2025-11-19T02:22:34Z</dcterms:modified>
</cp:coreProperties>
</file>